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7\Formato unico 2017\1er trimestre\"/>
    </mc:Choice>
  </mc:AlternateContent>
  <bookViews>
    <workbookView xWindow="0" yWindow="0" windowWidth="24000" windowHeight="9135" tabRatio="827"/>
  </bookViews>
  <sheets>
    <sheet name="GESTION PRODEP 2015" sheetId="24" r:id="rId1"/>
    <sheet name="GESTION PRODEP 2016" sheetId="28" r:id="rId2"/>
    <sheet name="GESTION PROFOCIE 2015" sheetId="32" r:id="rId3"/>
    <sheet name="AVANCE FINANCIERO-PPTO 2017" sheetId="17" r:id="rId4"/>
    <sheet name="AVANCE FINANCIERO-PRODEP 2015" sheetId="23" r:id="rId5"/>
    <sheet name="AVANCE FINANCIERO-Profocie 2015" sheetId="22" r:id="rId6"/>
    <sheet name="AVANCE FINANCIERO-PRODEP 2016" sheetId="26" r:id="rId7"/>
    <sheet name="AVANCE FINANCIERO-PFCE 2016" sheetId="30" r:id="rId8"/>
    <sheet name="Hoja2" sheetId="27" r:id="rId9"/>
  </sheets>
  <externalReferences>
    <externalReference r:id="rId10"/>
  </externalReferences>
  <definedNames>
    <definedName name="_xlnm.Print_Area" localSheetId="7">'AVANCE FINANCIERO-PFCE 2016'!$A$1:$H$33</definedName>
    <definedName name="_xlnm.Print_Area" localSheetId="3">'AVANCE FINANCIERO-PPTO 2017'!$A$1:$H$41</definedName>
    <definedName name="_xlnm.Print_Area" localSheetId="4">'AVANCE FINANCIERO-PRODEP 2015'!$A$1:$H$81</definedName>
    <definedName name="_xlnm.Print_Area" localSheetId="6">'AVANCE FINANCIERO-PRODEP 2016'!$A$1:$H$34</definedName>
    <definedName name="_xlnm.Print_Area" localSheetId="5">'AVANCE FINANCIERO-Profocie 2015'!$A$1:$H$75</definedName>
    <definedName name="_xlnm.Print_Area" localSheetId="0">'GESTION PRODEP 2015'!$A$1:$J$31</definedName>
    <definedName name="_xlnm.Print_Area" localSheetId="1">'GESTION PRODEP 2016'!$A$1:$J$31</definedName>
    <definedName name="_xlnm.Print_Area" localSheetId="2">'GESTION PROFOCIE 2015'!$A$1:$J$31</definedName>
    <definedName name="comboPartida">[1]PlantillaPartidas!$A$2:$A$352</definedName>
  </definedNames>
  <calcPr calcId="152511"/>
</workbook>
</file>

<file path=xl/calcChain.xml><?xml version="1.0" encoding="utf-8"?>
<calcChain xmlns="http://schemas.openxmlformats.org/spreadsheetml/2006/main">
  <c r="F13" i="32" l="1"/>
  <c r="G13" i="32"/>
  <c r="H13" i="32"/>
  <c r="I13" i="32"/>
  <c r="I25" i="32" s="1"/>
  <c r="F25" i="32"/>
  <c r="G25" i="32"/>
  <c r="H25" i="32"/>
  <c r="A15" i="30" l="1"/>
  <c r="A16" i="30" s="1"/>
  <c r="A17" i="30" s="1"/>
  <c r="A18" i="30" s="1"/>
  <c r="A19" i="30" s="1"/>
  <c r="A20" i="30" s="1"/>
  <c r="A21" i="30" s="1"/>
  <c r="A14" i="30"/>
  <c r="A52" i="22"/>
  <c r="A53" i="22" s="1"/>
  <c r="A54" i="22" s="1"/>
  <c r="A55" i="22" s="1"/>
  <c r="G53" i="22"/>
  <c r="G52" i="22"/>
  <c r="G51" i="22"/>
  <c r="F67" i="22" l="1"/>
  <c r="E67" i="22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E73" i="23"/>
  <c r="F73" i="23"/>
  <c r="G73" i="23"/>
  <c r="D73" i="23"/>
  <c r="I13" i="28"/>
  <c r="H13" i="28"/>
  <c r="G13" i="28"/>
  <c r="F13" i="28"/>
  <c r="H13" i="24"/>
  <c r="D27" i="30" l="1"/>
  <c r="G35" i="17" l="1"/>
  <c r="D35" i="17"/>
  <c r="E35" i="17"/>
  <c r="F35" i="17"/>
  <c r="G15" i="30" l="1"/>
  <c r="G16" i="30"/>
  <c r="G17" i="30"/>
  <c r="G18" i="30"/>
  <c r="G19" i="30"/>
  <c r="G20" i="30"/>
  <c r="G14" i="30"/>
  <c r="G13" i="30"/>
  <c r="D16" i="22"/>
  <c r="D67" i="22" s="1"/>
  <c r="G16" i="22"/>
  <c r="G19" i="22"/>
  <c r="G14" i="22"/>
  <c r="G27" i="30" l="1"/>
  <c r="F27" i="30"/>
  <c r="E27" i="30"/>
  <c r="G25" i="28"/>
  <c r="F25" i="28"/>
  <c r="I25" i="28"/>
  <c r="H25" i="28"/>
  <c r="G27" i="22" l="1"/>
  <c r="G23" i="22"/>
  <c r="G22" i="22"/>
  <c r="G28" i="22"/>
  <c r="G26" i="22"/>
  <c r="G24" i="22"/>
  <c r="G21" i="22"/>
  <c r="G20" i="22"/>
  <c r="G15" i="22"/>
  <c r="G13" i="22"/>
  <c r="G28" i="26"/>
  <c r="F28" i="26"/>
  <c r="E28" i="26"/>
  <c r="D28" i="26"/>
  <c r="G67" i="22" l="1"/>
  <c r="I13" i="24" l="1"/>
  <c r="I25" i="24" l="1"/>
  <c r="H25" i="24"/>
  <c r="G25" i="24"/>
  <c r="F25" i="24"/>
</calcChain>
</file>

<file path=xl/sharedStrings.xml><?xml version="1.0" encoding="utf-8"?>
<sst xmlns="http://schemas.openxmlformats.org/spreadsheetml/2006/main" count="501" uniqueCount="68">
  <si>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</si>
  <si>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</si>
  <si>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</si>
  <si>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</si>
  <si>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</si>
  <si>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</si>
  <si>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</si>
  <si>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</si>
  <si>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</si>
  <si>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</si>
  <si>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</si>
  <si>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</si>
  <si>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</si>
  <si>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</si>
  <si>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</si>
  <si>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</si>
  <si>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</si>
  <si>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</si>
  <si>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 xml:space="preserve">NOTA:  EL FORMATO  DEBE LLENARSE POR FONDO FEDERAL 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</si>
  <si>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</si>
  <si>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</si>
  <si>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</si>
  <si>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</si>
  <si>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</si>
  <si>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</si>
  <si>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</si>
  <si>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</si>
  <si>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</si>
  <si>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</si>
  <si>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</si>
  <si>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</si>
  <si>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</si>
  <si>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</si>
  <si>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</si>
  <si>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S245 Programa de Fortalecimiento de la Calidad en instituciones educativas</t>
  </si>
  <si>
    <t>U006 Subsidios federales para organismos descentralizados estatales</t>
  </si>
  <si>
    <t>FOLIO</t>
  </si>
  <si>
    <t>CLAVE DE LA OBRA O PROYECTO</t>
  </si>
  <si>
    <t>S/N</t>
  </si>
  <si>
    <t>PROFOCIE 2015, Ampliacion y actualización de las Tecnologías de la Información como Soporte a los Programas Educativos</t>
  </si>
  <si>
    <t>AUTORIZÓ</t>
  </si>
  <si>
    <t>Dr. Luis Téllez Reyes</t>
  </si>
  <si>
    <t>Rector</t>
  </si>
  <si>
    <t>Programa para el Desarrollo Profesional Docente, PRODEP 2015</t>
  </si>
  <si>
    <t>HID00150400604411</t>
  </si>
  <si>
    <t>S247 Programa para el Desarrollo Profesional Docente</t>
  </si>
  <si>
    <t>HID15150400604537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</si>
  <si>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</si>
  <si>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</si>
  <si>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</si>
  <si>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</si>
  <si>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</si>
  <si>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Se recibieron recursos para apoyo a docentes en perfil deseable y maestrías.</t>
  </si>
  <si>
    <t>Programa para el Desarrollo Profesional Docente, PRODEP 2016</t>
  </si>
  <si>
    <t>S267 Programa de Fortalecimiento de la Calidad Educativa</t>
  </si>
  <si>
    <t>Se concluye este proyecto con el cumplimiento de las metas establecidas con la adquisición del equipo autorizado.</t>
  </si>
  <si>
    <t>HID00160400822528</t>
  </si>
  <si>
    <t>Gobierno de la Entidad Federativa</t>
  </si>
  <si>
    <t xml:space="preserve">INFORME DEL PRIMER TRIMESTRE 2017
GESTIÓN DE PROYECTOS                                                                       </t>
  </si>
  <si>
    <t xml:space="preserve">INFORME DEL PRIMER TRIMESTRE 2017
NIVEL FINANCIERO                                                                       </t>
  </si>
  <si>
    <t xml:space="preserve">Se concluye este proyecto con el cumplimiento de </t>
  </si>
  <si>
    <t xml:space="preserve">metas y la adquisición total de los bienes y </t>
  </si>
  <si>
    <t>servicios aprobados.</t>
  </si>
  <si>
    <t>2017  (POA)</t>
  </si>
  <si>
    <t>Hoja 1 de 1</t>
  </si>
  <si>
    <t>Hoja 2 de 2</t>
  </si>
  <si>
    <t>Hoja 1 de 2</t>
  </si>
  <si>
    <t xml:space="preserve">INFORME DEL PRIMERTRIMESTRE 2017
GESTIÓN DE PROYECTOS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</si>
</sst>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11" name="7 CuadroTexto"/>
        <xdr:cNvSpPr txBox="1"/>
      </xdr:nvSpPr>
      <xdr:spPr>
        <a:xfrm>
          <a:off x="1293018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1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/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7479414" y="155733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7477057" y="1781172"/>
          <a:ext cx="257175" cy="1238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7462837" y="1738313"/>
          <a:ext cx="369094" cy="166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1226340</xdr:colOff>
      <xdr:row>0</xdr:row>
      <xdr:rowOff>64940</xdr:rowOff>
    </xdr:from>
    <xdr:to>
      <xdr:col>9</xdr:col>
      <xdr:colOff>1821653</xdr:colOff>
      <xdr:row>0</xdr:row>
      <xdr:rowOff>326878</xdr:rowOff>
    </xdr:to>
    <xdr:sp macro="" textlink="">
      <xdr:nvSpPr>
        <xdr:cNvPr id="5" name="7 CuadroTexto"/>
        <xdr:cNvSpPr txBox="1"/>
      </xdr:nvSpPr>
      <xdr:spPr>
        <a:xfrm>
          <a:off x="16142490" y="64940"/>
          <a:ext cx="433388" cy="12858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oneCellAnchor>
    <xdr:from>
      <xdr:col>0</xdr:col>
      <xdr:colOff>119062</xdr:colOff>
      <xdr:row>0</xdr:row>
      <xdr:rowOff>35718</xdr:rowOff>
    </xdr:from>
    <xdr:ext cx="904876" cy="624770"/>
    <xdr:pic>
      <xdr:nvPicPr>
        <xdr:cNvPr id="6" name="Picture 10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28"/>
        <a:stretch/>
      </xdr:blipFill>
      <xdr:spPr bwMode="auto">
        <a:xfrm>
          <a:off x="119062" y="35718"/>
          <a:ext cx="904876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36</xdr:row>
      <xdr:rowOff>0</xdr:rowOff>
    </xdr:from>
    <xdr:to>
      <xdr:col>2</xdr:col>
      <xdr:colOff>1428734</xdr:colOff>
      <xdr:row>36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10" name="9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1" name="10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2" name="11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59531</xdr:rowOff>
    </xdr:from>
    <xdr:to>
      <xdr:col>1</xdr:col>
      <xdr:colOff>976313</xdr:colOff>
      <xdr:row>0</xdr:row>
      <xdr:rowOff>684301</xdr:rowOff>
    </xdr:to>
    <xdr:pic>
      <xdr:nvPicPr>
        <xdr:cNvPr id="1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726266</xdr:colOff>
      <xdr:row>76</xdr:row>
      <xdr:rowOff>0</xdr:rowOff>
    </xdr:from>
    <xdr:to>
      <xdr:col>2</xdr:col>
      <xdr:colOff>1428734</xdr:colOff>
      <xdr:row>76</xdr:row>
      <xdr:rowOff>1</xdr:rowOff>
    </xdr:to>
    <xdr:cxnSp macro="">
      <xdr:nvCxnSpPr>
        <xdr:cNvPr id="9" name="7 Conector recto"/>
        <xdr:cNvCxnSpPr/>
      </xdr:nvCxnSpPr>
      <xdr:spPr>
        <a:xfrm flipV="1">
          <a:off x="964391" y="10727531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50</xdr:row>
      <xdr:rowOff>33333</xdr:rowOff>
    </xdr:from>
    <xdr:to>
      <xdr:col>4</xdr:col>
      <xdr:colOff>1095376</xdr:colOff>
      <xdr:row>50</xdr:row>
      <xdr:rowOff>190499</xdr:rowOff>
    </xdr:to>
    <xdr:sp macro="" textlink="">
      <xdr:nvSpPr>
        <xdr:cNvPr id="15" name="9 Rectángulo redondeado"/>
        <xdr:cNvSpPr/>
      </xdr:nvSpPr>
      <xdr:spPr>
        <a:xfrm>
          <a:off x="6862670" y="262889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51</xdr:row>
      <xdr:rowOff>66672</xdr:rowOff>
    </xdr:from>
    <xdr:to>
      <xdr:col>4</xdr:col>
      <xdr:colOff>1104832</xdr:colOff>
      <xdr:row>51</xdr:row>
      <xdr:rowOff>238122</xdr:rowOff>
    </xdr:to>
    <xdr:sp macro="" textlink="">
      <xdr:nvSpPr>
        <xdr:cNvPr id="16" name="10 Rectángulo redondeado"/>
        <xdr:cNvSpPr/>
      </xdr:nvSpPr>
      <xdr:spPr>
        <a:xfrm>
          <a:off x="6860313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51</xdr:row>
      <xdr:rowOff>23813</xdr:rowOff>
    </xdr:from>
    <xdr:to>
      <xdr:col>4</xdr:col>
      <xdr:colOff>1202531</xdr:colOff>
      <xdr:row>52</xdr:row>
      <xdr:rowOff>0</xdr:rowOff>
    </xdr:to>
    <xdr:sp macro="" textlink="">
      <xdr:nvSpPr>
        <xdr:cNvPr id="17" name="11 CuadroTexto"/>
        <xdr:cNvSpPr txBox="1"/>
      </xdr:nvSpPr>
      <xdr:spPr>
        <a:xfrm>
          <a:off x="6846093" y="283368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42</xdr:row>
      <xdr:rowOff>64940</xdr:rowOff>
    </xdr:from>
    <xdr:to>
      <xdr:col>7</xdr:col>
      <xdr:colOff>2714622</xdr:colOff>
      <xdr:row>42</xdr:row>
      <xdr:rowOff>326878</xdr:rowOff>
    </xdr:to>
    <xdr:sp macro="" textlink="">
      <xdr:nvSpPr>
        <xdr:cNvPr id="18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178594</xdr:colOff>
      <xdr:row>42</xdr:row>
      <xdr:rowOff>23813</xdr:rowOff>
    </xdr:from>
    <xdr:ext cx="1023938" cy="624770"/>
    <xdr:pic>
      <xdr:nvPicPr>
        <xdr:cNvPr id="1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181100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690548</xdr:colOff>
      <xdr:row>32</xdr:row>
      <xdr:rowOff>0</xdr:rowOff>
    </xdr:from>
    <xdr:to>
      <xdr:col>2</xdr:col>
      <xdr:colOff>1393016</xdr:colOff>
      <xdr:row>32</xdr:row>
      <xdr:rowOff>1</xdr:rowOff>
    </xdr:to>
    <xdr:cxnSp macro="">
      <xdr:nvCxnSpPr>
        <xdr:cNvPr id="7" name="6 Conector recto"/>
        <xdr:cNvCxnSpPr/>
      </xdr:nvCxnSpPr>
      <xdr:spPr>
        <a:xfrm flipV="1">
          <a:off x="928673" y="9465469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2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1023938</xdr:colOff>
      <xdr:row>0</xdr:row>
      <xdr:rowOff>672395</xdr:rowOff>
    </xdr:to>
    <xdr:pic>
      <xdr:nvPicPr>
        <xdr:cNvPr id="1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690548</xdr:colOff>
      <xdr:row>70</xdr:row>
      <xdr:rowOff>0</xdr:rowOff>
    </xdr:from>
    <xdr:to>
      <xdr:col>2</xdr:col>
      <xdr:colOff>1393016</xdr:colOff>
      <xdr:row>70</xdr:row>
      <xdr:rowOff>1</xdr:rowOff>
    </xdr:to>
    <xdr:cxnSp macro="">
      <xdr:nvCxnSpPr>
        <xdr:cNvPr id="8" name="6 Conector recto"/>
        <xdr:cNvCxnSpPr/>
      </xdr:nvCxnSpPr>
      <xdr:spPr>
        <a:xfrm flipV="1">
          <a:off x="928673" y="11287125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46</xdr:row>
      <xdr:rowOff>33333</xdr:rowOff>
    </xdr:from>
    <xdr:to>
      <xdr:col>4</xdr:col>
      <xdr:colOff>1095376</xdr:colOff>
      <xdr:row>46</xdr:row>
      <xdr:rowOff>190499</xdr:rowOff>
    </xdr:to>
    <xdr:sp macro="" textlink="">
      <xdr:nvSpPr>
        <xdr:cNvPr id="14" name="8 Rectángulo redondeado"/>
        <xdr:cNvSpPr/>
      </xdr:nvSpPr>
      <xdr:spPr>
        <a:xfrm>
          <a:off x="6862670" y="262889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47</xdr:row>
      <xdr:rowOff>66672</xdr:rowOff>
    </xdr:from>
    <xdr:to>
      <xdr:col>4</xdr:col>
      <xdr:colOff>1104832</xdr:colOff>
      <xdr:row>47</xdr:row>
      <xdr:rowOff>238122</xdr:rowOff>
    </xdr:to>
    <xdr:sp macro="" textlink="">
      <xdr:nvSpPr>
        <xdr:cNvPr id="15" name="9 Rectángulo redondeado"/>
        <xdr:cNvSpPr/>
      </xdr:nvSpPr>
      <xdr:spPr>
        <a:xfrm>
          <a:off x="6860313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47</xdr:row>
      <xdr:rowOff>23813</xdr:rowOff>
    </xdr:from>
    <xdr:to>
      <xdr:col>4</xdr:col>
      <xdr:colOff>1202531</xdr:colOff>
      <xdr:row>48</xdr:row>
      <xdr:rowOff>0</xdr:rowOff>
    </xdr:to>
    <xdr:sp macro="" textlink="">
      <xdr:nvSpPr>
        <xdr:cNvPr id="16" name="10 CuadroTexto"/>
        <xdr:cNvSpPr txBox="1"/>
      </xdr:nvSpPr>
      <xdr:spPr>
        <a:xfrm>
          <a:off x="6846093" y="283368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38</xdr:row>
      <xdr:rowOff>64940</xdr:rowOff>
    </xdr:from>
    <xdr:to>
      <xdr:col>7</xdr:col>
      <xdr:colOff>2714622</xdr:colOff>
      <xdr:row>38</xdr:row>
      <xdr:rowOff>326878</xdr:rowOff>
    </xdr:to>
    <xdr:sp macro="" textlink="">
      <xdr:nvSpPr>
        <xdr:cNvPr id="17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1</xdr:col>
      <xdr:colOff>59532</xdr:colOff>
      <xdr:row>38</xdr:row>
      <xdr:rowOff>35718</xdr:rowOff>
    </xdr:from>
    <xdr:ext cx="1023938" cy="624770"/>
    <xdr:pic>
      <xdr:nvPicPr>
        <xdr:cNvPr id="1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1751468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30</xdr:row>
      <xdr:rowOff>0</xdr:rowOff>
    </xdr:from>
    <xdr:to>
      <xdr:col>2</xdr:col>
      <xdr:colOff>1428734</xdr:colOff>
      <xdr:row>30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8810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55524</xdr:colOff>
      <xdr:row>38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17</xdr:col>
      <xdr:colOff>55524</xdr:colOff>
      <xdr:row>79</xdr:row>
      <xdr:rowOff>75286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13009524" cy="73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aguayo@uttt.edu.m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4.85546875" style="20" customWidth="1"/>
    <col min="5" max="5" width="18.140625" style="20" customWidth="1"/>
    <col min="6" max="6" width="16.28515625" style="20" customWidth="1"/>
    <col min="7" max="7" width="16.42578125" style="20" customWidth="1"/>
    <col min="8" max="8" width="19.1406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82" t="s">
        <v>58</v>
      </c>
      <c r="B1" s="83"/>
      <c r="C1" s="84"/>
      <c r="D1" s="84"/>
      <c r="E1" s="84"/>
      <c r="F1" s="84"/>
      <c r="G1" s="84"/>
      <c r="H1" s="84"/>
      <c r="I1" s="84"/>
      <c r="J1" s="85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47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48.75" customHeight="1" x14ac:dyDescent="0.25">
      <c r="B5" s="25" t="s">
        <v>2</v>
      </c>
      <c r="C5" s="86" t="s">
        <v>45</v>
      </c>
      <c r="D5" s="86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49</v>
      </c>
      <c r="C10" s="55"/>
      <c r="D10" s="55"/>
      <c r="E10" s="55"/>
    </row>
    <row r="11" spans="1:11" ht="16.5" customHeight="1" thickBot="1" x14ac:dyDescent="0.3">
      <c r="F11" s="87" t="s">
        <v>6</v>
      </c>
      <c r="G11" s="87"/>
      <c r="H11" s="87"/>
      <c r="I11" s="87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44</v>
      </c>
      <c r="C13" s="6" t="s">
        <v>43</v>
      </c>
      <c r="D13" s="6" t="s">
        <v>38</v>
      </c>
      <c r="E13" s="3" t="s">
        <v>29</v>
      </c>
      <c r="F13" s="10">
        <v>621613</v>
      </c>
      <c r="G13" s="10">
        <v>621613</v>
      </c>
      <c r="H13" s="10">
        <f>328105.98+24611.19</f>
        <v>352717.17</v>
      </c>
      <c r="I13" s="10">
        <f>H13</f>
        <v>352717.17</v>
      </c>
      <c r="J13" s="6"/>
      <c r="K13" s="51"/>
    </row>
    <row r="14" spans="1:11" ht="27" customHeight="1" x14ac:dyDescent="0.25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4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x14ac:dyDescent="0.25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4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x14ac:dyDescent="0.25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4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x14ac:dyDescent="0.25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4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x14ac:dyDescent="0.25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4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621613</v>
      </c>
      <c r="G25" s="29">
        <f t="shared" ref="G25:I25" si="0">SUM(G13:G24)</f>
        <v>621613</v>
      </c>
      <c r="H25" s="29">
        <f t="shared" si="0"/>
        <v>352717.17</v>
      </c>
      <c r="I25" s="29">
        <f t="shared" si="0"/>
        <v>352717.17</v>
      </c>
    </row>
    <row r="26" spans="1:11" ht="21.75" customHeight="1" x14ac:dyDescent="0.25">
      <c r="A26" s="30" t="s">
        <v>50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1" t="s">
        <v>20</v>
      </c>
      <c r="D29" s="81"/>
      <c r="E29" s="34"/>
      <c r="G29" s="81" t="s">
        <v>21</v>
      </c>
      <c r="H29" s="81"/>
      <c r="I29" s="33"/>
      <c r="J29" s="50" t="s">
        <v>40</v>
      </c>
      <c r="K29" s="34"/>
    </row>
    <row r="30" spans="1:11" ht="24" customHeight="1" x14ac:dyDescent="0.25">
      <c r="C30" s="80" t="s">
        <v>30</v>
      </c>
      <c r="D30" s="80"/>
      <c r="E30" s="21"/>
      <c r="G30" s="80" t="s">
        <v>32</v>
      </c>
      <c r="H30" s="80"/>
      <c r="I30" s="49"/>
      <c r="J30" s="49" t="s">
        <v>41</v>
      </c>
      <c r="K30" s="21"/>
    </row>
    <row r="31" spans="1:11" x14ac:dyDescent="0.25">
      <c r="C31" s="80" t="s">
        <v>31</v>
      </c>
      <c r="D31" s="80"/>
      <c r="E31" s="21"/>
      <c r="G31" s="80" t="s">
        <v>33</v>
      </c>
      <c r="H31" s="80"/>
      <c r="J31" s="49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verticalCentered="1"/>
  <pageMargins left="0.82677165354330717" right="0.19685039370078741" top="0.19685039370078741" bottom="0.19685039370078741" header="0.31496062992125984" footer="0.31496062992125984"/>
  <pageSetup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21.7109375" style="20" customWidth="1"/>
    <col min="6" max="6" width="18.2851562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82" t="s">
        <v>58</v>
      </c>
      <c r="B1" s="83"/>
      <c r="C1" s="84"/>
      <c r="D1" s="84"/>
      <c r="E1" s="84"/>
      <c r="F1" s="84"/>
      <c r="G1" s="84"/>
      <c r="H1" s="84"/>
      <c r="I1" s="84"/>
      <c r="J1" s="85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47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48.75" customHeight="1" x14ac:dyDescent="0.25">
      <c r="B5" s="25" t="s">
        <v>2</v>
      </c>
      <c r="C5" s="86" t="s">
        <v>45</v>
      </c>
      <c r="D5" s="86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49</v>
      </c>
      <c r="C10" s="55"/>
      <c r="D10" s="55"/>
      <c r="E10" s="55"/>
    </row>
    <row r="11" spans="1:11" ht="16.5" customHeight="1" thickBot="1" x14ac:dyDescent="0.3">
      <c r="F11" s="87" t="s">
        <v>6</v>
      </c>
      <c r="G11" s="87"/>
      <c r="H11" s="87"/>
      <c r="I11" s="87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56</v>
      </c>
      <c r="C13" s="6" t="s">
        <v>53</v>
      </c>
      <c r="D13" s="6" t="s">
        <v>38</v>
      </c>
      <c r="E13" s="3" t="s">
        <v>29</v>
      </c>
      <c r="F13" s="10">
        <f>6999+2849</f>
        <v>9848</v>
      </c>
      <c r="G13" s="10">
        <f>6999+2849</f>
        <v>9848</v>
      </c>
      <c r="H13" s="10">
        <f>6999+2849</f>
        <v>9848</v>
      </c>
      <c r="I13" s="10">
        <f>6999+2849</f>
        <v>9848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9848</v>
      </c>
      <c r="G25" s="29">
        <f t="shared" ref="G25:I25" si="0">SUM(G13:G24)</f>
        <v>9848</v>
      </c>
      <c r="H25" s="29">
        <f t="shared" si="0"/>
        <v>9848</v>
      </c>
      <c r="I25" s="29">
        <f t="shared" si="0"/>
        <v>9848</v>
      </c>
    </row>
    <row r="26" spans="1:11" ht="21.75" customHeight="1" x14ac:dyDescent="0.25">
      <c r="A26" s="30" t="s">
        <v>50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1" t="s">
        <v>20</v>
      </c>
      <c r="D29" s="81"/>
      <c r="E29" s="34"/>
      <c r="G29" s="81" t="s">
        <v>21</v>
      </c>
      <c r="H29" s="81"/>
      <c r="I29" s="68"/>
      <c r="J29" s="67" t="s">
        <v>40</v>
      </c>
      <c r="K29" s="34"/>
    </row>
    <row r="30" spans="1:11" ht="24" customHeight="1" x14ac:dyDescent="0.25">
      <c r="C30" s="80" t="s">
        <v>30</v>
      </c>
      <c r="D30" s="80"/>
      <c r="E30" s="21"/>
      <c r="G30" s="80" t="s">
        <v>32</v>
      </c>
      <c r="H30" s="80"/>
      <c r="I30" s="66"/>
      <c r="J30" s="66" t="s">
        <v>41</v>
      </c>
      <c r="K30" s="21"/>
    </row>
    <row r="31" spans="1:11" x14ac:dyDescent="0.25">
      <c r="C31" s="80" t="s">
        <v>31</v>
      </c>
      <c r="D31" s="80"/>
      <c r="E31" s="21"/>
      <c r="G31" s="80" t="s">
        <v>33</v>
      </c>
      <c r="H31" s="80"/>
      <c r="J31" s="66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5" right="0.17" top="0.19685039370078741" bottom="0.19685039370078741" header="0.31496062992125984" footer="0.31496062992125984"/>
  <pageSetup scale="6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82" t="s">
        <v>67</v>
      </c>
      <c r="B1" s="83"/>
      <c r="C1" s="84"/>
      <c r="D1" s="84"/>
      <c r="E1" s="84"/>
      <c r="F1" s="84"/>
      <c r="G1" s="84"/>
      <c r="H1" s="84"/>
      <c r="I1" s="84"/>
      <c r="J1" s="85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47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36" customHeight="1" x14ac:dyDescent="0.25">
      <c r="B5" s="25" t="s">
        <v>2</v>
      </c>
      <c r="C5" s="86" t="s">
        <v>34</v>
      </c>
      <c r="D5" s="86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49</v>
      </c>
      <c r="C10" s="55"/>
      <c r="D10" s="55"/>
      <c r="E10" s="55"/>
    </row>
    <row r="11" spans="1:11" ht="16.5" customHeight="1" thickBot="1" x14ac:dyDescent="0.3">
      <c r="F11" s="87" t="s">
        <v>6</v>
      </c>
      <c r="G11" s="87"/>
      <c r="H11" s="87"/>
      <c r="I11" s="87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46</v>
      </c>
      <c r="C13" s="6" t="s">
        <v>39</v>
      </c>
      <c r="D13" s="6" t="s">
        <v>38</v>
      </c>
      <c r="E13" s="3" t="s">
        <v>29</v>
      </c>
      <c r="F13" s="10">
        <f>853878.42+225739.99</f>
        <v>1079618.4100000001</v>
      </c>
      <c r="G13" s="10">
        <f>F13</f>
        <v>1079618.4100000001</v>
      </c>
      <c r="H13" s="10">
        <f>853878.42+225739.99</f>
        <v>1079618.4100000001</v>
      </c>
      <c r="I13" s="10">
        <f>H13</f>
        <v>1079618.4100000001</v>
      </c>
      <c r="J13" s="6" t="s">
        <v>55</v>
      </c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1079618.4100000001</v>
      </c>
      <c r="G25" s="29">
        <f>SUM(G13:G24)</f>
        <v>1079618.4100000001</v>
      </c>
      <c r="H25" s="29">
        <f>SUM(H13:H24)</f>
        <v>1079618.4100000001</v>
      </c>
      <c r="I25" s="29">
        <f>SUM(I13:I24)</f>
        <v>1079618.4100000001</v>
      </c>
    </row>
    <row r="26" spans="1:11" ht="21.75" customHeight="1" x14ac:dyDescent="0.25">
      <c r="A26" s="30" t="s">
        <v>18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1" t="s">
        <v>20</v>
      </c>
      <c r="D29" s="81"/>
      <c r="E29" s="34"/>
      <c r="G29" s="81" t="s">
        <v>21</v>
      </c>
      <c r="H29" s="81"/>
      <c r="I29" s="74"/>
      <c r="J29" s="73" t="s">
        <v>40</v>
      </c>
      <c r="K29" s="34"/>
    </row>
    <row r="30" spans="1:11" ht="24" customHeight="1" x14ac:dyDescent="0.25">
      <c r="C30" s="80" t="s">
        <v>30</v>
      </c>
      <c r="D30" s="80"/>
      <c r="E30" s="21"/>
      <c r="G30" s="80" t="s">
        <v>32</v>
      </c>
      <c r="H30" s="80"/>
      <c r="I30" s="72"/>
      <c r="J30" s="72" t="s">
        <v>41</v>
      </c>
      <c r="K30" s="21"/>
    </row>
    <row r="31" spans="1:11" x14ac:dyDescent="0.25">
      <c r="C31" s="80" t="s">
        <v>31</v>
      </c>
      <c r="D31" s="80"/>
      <c r="E31" s="21"/>
      <c r="G31" s="80" t="s">
        <v>33</v>
      </c>
      <c r="H31" s="80"/>
      <c r="J31" s="72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horizontalCentered="1" verticalCentered="1"/>
  <pageMargins left="0.8" right="0.17" top="0.19685039370078741" bottom="0.19685039370078741" header="0.31496062992125984" footer="0.31496062992125984"/>
  <pageSetup scale="6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2" t="s">
        <v>59</v>
      </c>
      <c r="B1" s="84"/>
      <c r="C1" s="84"/>
      <c r="D1" s="84"/>
      <c r="E1" s="84"/>
      <c r="F1" s="84"/>
      <c r="G1" s="84"/>
      <c r="H1" s="8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22</v>
      </c>
      <c r="E4" s="21" t="s">
        <v>8</v>
      </c>
      <c r="F4" s="36" t="s">
        <v>24</v>
      </c>
      <c r="G4" s="22"/>
      <c r="H4" s="22"/>
    </row>
    <row r="5" spans="1:10" ht="48.75" customHeight="1" x14ac:dyDescent="0.25">
      <c r="B5" s="25" t="s">
        <v>2</v>
      </c>
      <c r="C5" s="40" t="s">
        <v>35</v>
      </c>
      <c r="D5" s="41"/>
      <c r="E5" s="21" t="s">
        <v>11</v>
      </c>
      <c r="F5" s="37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 t="s">
        <v>63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49</v>
      </c>
      <c r="C10" s="55"/>
      <c r="D10" s="55"/>
      <c r="E10" s="55"/>
    </row>
    <row r="11" spans="1:10" ht="16.5" customHeight="1" thickBot="1" x14ac:dyDescent="0.3">
      <c r="D11" s="87" t="s">
        <v>6</v>
      </c>
      <c r="E11" s="87"/>
      <c r="F11" s="87"/>
      <c r="G11" s="87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thickBot="1" x14ac:dyDescent="0.3">
      <c r="A13" s="3">
        <v>1</v>
      </c>
      <c r="B13" s="59">
        <v>113</v>
      </c>
      <c r="C13" s="3" t="s">
        <v>57</v>
      </c>
      <c r="D13" s="10">
        <v>2531617</v>
      </c>
      <c r="E13" s="10">
        <v>2531617</v>
      </c>
      <c r="F13" s="10">
        <v>2531617</v>
      </c>
      <c r="G13" s="10">
        <v>2531617</v>
      </c>
      <c r="H13" s="6"/>
    </row>
    <row r="14" spans="1:10" ht="21" customHeight="1" thickBot="1" x14ac:dyDescent="0.3">
      <c r="A14" s="4"/>
      <c r="B14" s="7"/>
      <c r="C14" s="9"/>
      <c r="D14" s="10"/>
      <c r="E14" s="10"/>
      <c r="F14" s="10"/>
      <c r="G14" s="10"/>
      <c r="H14" s="5"/>
    </row>
    <row r="15" spans="1:10" ht="21" customHeight="1" thickBot="1" x14ac:dyDescent="0.3">
      <c r="A15" s="3"/>
      <c r="B15" s="7"/>
      <c r="C15" s="9"/>
      <c r="D15" s="10"/>
      <c r="E15" s="10"/>
      <c r="F15" s="10"/>
      <c r="G15" s="10"/>
      <c r="H15" s="5"/>
    </row>
    <row r="16" spans="1:10" ht="21" customHeight="1" thickBot="1" x14ac:dyDescent="0.3">
      <c r="A16" s="43"/>
      <c r="B16" s="7"/>
      <c r="C16" s="9"/>
      <c r="D16" s="10"/>
      <c r="E16" s="10"/>
      <c r="F16" s="10"/>
      <c r="G16" s="10"/>
      <c r="H16" s="5"/>
    </row>
    <row r="17" spans="1:9" ht="21" customHeight="1" thickBot="1" x14ac:dyDescent="0.3">
      <c r="A17" s="43"/>
      <c r="B17" s="7"/>
      <c r="C17" s="9"/>
      <c r="D17" s="10"/>
      <c r="E17" s="10"/>
      <c r="F17" s="10"/>
      <c r="G17" s="10"/>
      <c r="H17" s="5"/>
    </row>
    <row r="18" spans="1:9" ht="21" customHeight="1" thickBot="1" x14ac:dyDescent="0.3">
      <c r="A18" s="43"/>
      <c r="B18" s="7"/>
      <c r="C18" s="9"/>
      <c r="D18" s="10"/>
      <c r="E18" s="10"/>
      <c r="F18" s="10"/>
      <c r="G18" s="10"/>
      <c r="H18" s="5"/>
    </row>
    <row r="19" spans="1:9" ht="21" customHeight="1" thickBot="1" x14ac:dyDescent="0.3">
      <c r="A19" s="43"/>
      <c r="B19" s="7"/>
      <c r="C19" s="9"/>
      <c r="D19" s="10"/>
      <c r="E19" s="10"/>
      <c r="F19" s="10"/>
      <c r="G19" s="10"/>
      <c r="H19" s="5"/>
      <c r="I19" s="51"/>
    </row>
    <row r="20" spans="1:9" ht="21" customHeight="1" thickBot="1" x14ac:dyDescent="0.3">
      <c r="A20" s="43"/>
      <c r="B20" s="7"/>
      <c r="C20" s="9"/>
      <c r="D20" s="10"/>
      <c r="E20" s="10"/>
      <c r="F20" s="10"/>
      <c r="G20" s="10"/>
      <c r="H20" s="5"/>
      <c r="I20" s="51"/>
    </row>
    <row r="21" spans="1:9" ht="21" customHeight="1" thickBot="1" x14ac:dyDescent="0.3">
      <c r="A21" s="43"/>
      <c r="B21" s="7"/>
      <c r="C21" s="9"/>
      <c r="D21" s="10"/>
      <c r="E21" s="10"/>
      <c r="F21" s="10"/>
      <c r="G21" s="10"/>
      <c r="H21" s="5"/>
      <c r="I21" s="51"/>
    </row>
    <row r="22" spans="1:9" ht="21" customHeight="1" thickBot="1" x14ac:dyDescent="0.3">
      <c r="A22" s="43"/>
      <c r="B22" s="7"/>
      <c r="C22" s="9"/>
      <c r="D22" s="10"/>
      <c r="E22" s="10"/>
      <c r="F22" s="10"/>
      <c r="G22" s="10"/>
      <c r="H22" s="5"/>
    </row>
    <row r="23" spans="1:9" ht="21" customHeight="1" thickBot="1" x14ac:dyDescent="0.3">
      <c r="A23" s="43"/>
      <c r="B23" s="7"/>
      <c r="C23" s="9"/>
      <c r="D23" s="10"/>
      <c r="E23" s="10"/>
      <c r="F23" s="10"/>
      <c r="G23" s="10"/>
      <c r="H23" s="5"/>
    </row>
    <row r="24" spans="1:9" ht="21" customHeight="1" thickBot="1" x14ac:dyDescent="0.3">
      <c r="A24" s="43"/>
      <c r="B24" s="7"/>
      <c r="C24" s="9"/>
      <c r="D24" s="10"/>
      <c r="E24" s="10"/>
      <c r="F24" s="10"/>
      <c r="G24" s="10"/>
      <c r="H24" s="5"/>
    </row>
    <row r="25" spans="1:9" ht="21" customHeight="1" thickBot="1" x14ac:dyDescent="0.3">
      <c r="A25" s="43"/>
      <c r="B25" s="7"/>
      <c r="C25" s="9"/>
      <c r="D25" s="10"/>
      <c r="E25" s="10"/>
      <c r="F25" s="10"/>
      <c r="G25" s="10"/>
      <c r="H25" s="5"/>
    </row>
    <row r="26" spans="1:9" ht="21" customHeight="1" thickBot="1" x14ac:dyDescent="0.3">
      <c r="A26" s="4"/>
      <c r="B26" s="7"/>
      <c r="C26" s="9"/>
      <c r="D26" s="10"/>
      <c r="E26" s="10"/>
      <c r="F26" s="10"/>
      <c r="G26" s="10"/>
      <c r="H26" s="5"/>
    </row>
    <row r="27" spans="1:9" ht="21" customHeight="1" thickBot="1" x14ac:dyDescent="0.3">
      <c r="A27" s="3"/>
      <c r="B27" s="13"/>
      <c r="C27" s="9"/>
      <c r="D27" s="10"/>
      <c r="E27" s="10"/>
      <c r="F27" s="10"/>
      <c r="G27" s="10"/>
      <c r="H27" s="15"/>
    </row>
    <row r="28" spans="1:9" ht="21" customHeight="1" thickBot="1" x14ac:dyDescent="0.3">
      <c r="A28" s="43"/>
      <c r="B28" s="13"/>
      <c r="C28" s="9"/>
      <c r="D28" s="10"/>
      <c r="E28" s="10"/>
      <c r="F28" s="10"/>
      <c r="G28" s="10"/>
      <c r="H28" s="15"/>
    </row>
    <row r="29" spans="1:9" ht="21" customHeight="1" thickBot="1" x14ac:dyDescent="0.3">
      <c r="A29" s="4"/>
      <c r="B29" s="13"/>
      <c r="C29" s="9"/>
      <c r="D29" s="10"/>
      <c r="E29" s="10"/>
      <c r="F29" s="10"/>
      <c r="G29" s="10"/>
      <c r="H29" s="15"/>
    </row>
    <row r="30" spans="1:9" ht="21" customHeight="1" thickBot="1" x14ac:dyDescent="0.3">
      <c r="A30" s="3"/>
      <c r="B30" s="13"/>
      <c r="C30" s="9"/>
      <c r="D30" s="10"/>
      <c r="E30" s="10"/>
      <c r="F30" s="10"/>
      <c r="G30" s="10"/>
      <c r="H30" s="15"/>
    </row>
    <row r="31" spans="1:9" ht="21" customHeight="1" thickBot="1" x14ac:dyDescent="0.3">
      <c r="A31" s="4"/>
      <c r="B31" s="13"/>
      <c r="C31" s="9"/>
      <c r="D31" s="10"/>
      <c r="E31" s="10"/>
      <c r="F31" s="10"/>
      <c r="G31" s="10"/>
      <c r="H31" s="15"/>
    </row>
    <row r="32" spans="1:9" ht="21" customHeight="1" thickBot="1" x14ac:dyDescent="0.3">
      <c r="A32" s="3"/>
      <c r="B32" s="13"/>
      <c r="C32" s="9"/>
      <c r="D32" s="10"/>
      <c r="E32" s="10"/>
      <c r="F32" s="10"/>
      <c r="G32" s="10"/>
      <c r="H32" s="15"/>
    </row>
    <row r="33" spans="1:9" ht="21" customHeight="1" thickBot="1" x14ac:dyDescent="0.3">
      <c r="A33" s="4"/>
      <c r="B33" s="13"/>
      <c r="C33" s="9"/>
      <c r="D33" s="10"/>
      <c r="E33" s="10"/>
      <c r="F33" s="10"/>
      <c r="G33" s="10"/>
      <c r="H33" s="15"/>
    </row>
    <row r="34" spans="1:9" ht="21" customHeight="1" x14ac:dyDescent="0.25">
      <c r="A34" s="3"/>
      <c r="B34" s="13"/>
      <c r="C34" s="9"/>
      <c r="D34" s="10"/>
      <c r="E34" s="10"/>
      <c r="F34" s="10"/>
      <c r="G34" s="10"/>
      <c r="H34" s="15"/>
    </row>
    <row r="35" spans="1:9" ht="21" customHeight="1" thickBot="1" x14ac:dyDescent="0.3">
      <c r="A35" s="4"/>
      <c r="B35" s="8"/>
      <c r="C35" s="63" t="s">
        <v>0</v>
      </c>
      <c r="D35" s="12">
        <f t="shared" ref="D35:G35" si="0">SUM(D13:D34)</f>
        <v>2531617</v>
      </c>
      <c r="E35" s="12">
        <f t="shared" si="0"/>
        <v>2531617</v>
      </c>
      <c r="F35" s="12">
        <f t="shared" si="0"/>
        <v>2531617</v>
      </c>
      <c r="G35" s="12">
        <f t="shared" si="0"/>
        <v>2531617</v>
      </c>
      <c r="H35" s="8"/>
    </row>
    <row r="36" spans="1:9" ht="21.75" customHeight="1" x14ac:dyDescent="0.25">
      <c r="A36" s="30" t="s">
        <v>50</v>
      </c>
      <c r="E36" s="18"/>
      <c r="F36" s="31"/>
      <c r="G36" s="31"/>
      <c r="H36" s="65" t="s">
        <v>64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88" t="s">
        <v>20</v>
      </c>
      <c r="C39" s="88"/>
      <c r="E39" s="81" t="s">
        <v>21</v>
      </c>
      <c r="F39" s="81"/>
      <c r="G39" s="33"/>
      <c r="H39" s="50" t="s">
        <v>40</v>
      </c>
      <c r="I39" s="34"/>
    </row>
    <row r="40" spans="1:9" ht="24" customHeight="1" x14ac:dyDescent="0.25">
      <c r="B40" s="80" t="s">
        <v>30</v>
      </c>
      <c r="C40" s="80"/>
      <c r="E40" s="80" t="s">
        <v>32</v>
      </c>
      <c r="F40" s="80"/>
      <c r="G40" s="35"/>
      <c r="H40" s="49" t="s">
        <v>41</v>
      </c>
      <c r="I40" s="21"/>
    </row>
    <row r="41" spans="1:9" x14ac:dyDescent="0.25">
      <c r="B41" s="80" t="s">
        <v>31</v>
      </c>
      <c r="C41" s="80"/>
      <c r="E41" s="80" t="s">
        <v>33</v>
      </c>
      <c r="F41" s="80"/>
      <c r="H41" s="49" t="s">
        <v>42</v>
      </c>
    </row>
  </sheetData>
  <mergeCells count="8">
    <mergeCell ref="B41:C41"/>
    <mergeCell ref="E41:F41"/>
    <mergeCell ref="A1:H1"/>
    <mergeCell ref="D11:G11"/>
    <mergeCell ref="B39:C39"/>
    <mergeCell ref="E39:F39"/>
    <mergeCell ref="B40:C40"/>
    <mergeCell ref="E40:F40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2" t="s">
        <v>59</v>
      </c>
      <c r="B1" s="84"/>
      <c r="C1" s="84"/>
      <c r="D1" s="84"/>
      <c r="E1" s="84"/>
      <c r="F1" s="84"/>
      <c r="G1" s="84"/>
      <c r="H1" s="8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49</v>
      </c>
      <c r="C10" s="55"/>
      <c r="D10" s="55"/>
      <c r="E10" s="55"/>
    </row>
    <row r="11" spans="1:10" ht="16.5" customHeight="1" thickBot="1" x14ac:dyDescent="0.3">
      <c r="D11" s="87" t="s">
        <v>6</v>
      </c>
      <c r="E11" s="87"/>
      <c r="F11" s="87"/>
      <c r="G11" s="87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2.5" customHeight="1" x14ac:dyDescent="0.25">
      <c r="A13" s="3">
        <v>1</v>
      </c>
      <c r="B13" s="59">
        <v>211</v>
      </c>
      <c r="C13" s="3" t="s">
        <v>29</v>
      </c>
      <c r="D13" s="10">
        <v>23907.96</v>
      </c>
      <c r="E13" s="10">
        <v>23907.96</v>
      </c>
      <c r="F13" s="10">
        <v>11408.7</v>
      </c>
      <c r="G13" s="10">
        <v>11408.7</v>
      </c>
      <c r="H13" s="6"/>
    </row>
    <row r="14" spans="1:10" ht="22.5" customHeight="1" x14ac:dyDescent="0.25">
      <c r="A14" s="4">
        <v>2</v>
      </c>
      <c r="B14" s="9">
        <v>212</v>
      </c>
      <c r="C14" s="4" t="s">
        <v>29</v>
      </c>
      <c r="D14" s="11">
        <v>21000</v>
      </c>
      <c r="E14" s="11">
        <v>21000</v>
      </c>
      <c r="F14" s="11">
        <v>2188.98</v>
      </c>
      <c r="G14" s="11">
        <v>2188.98</v>
      </c>
      <c r="H14" s="5"/>
    </row>
    <row r="15" spans="1:10" ht="22.5" customHeight="1" x14ac:dyDescent="0.25">
      <c r="A15" s="4">
        <v>3</v>
      </c>
      <c r="B15" s="9">
        <v>214</v>
      </c>
      <c r="C15" s="4" t="s">
        <v>29</v>
      </c>
      <c r="D15" s="11">
        <v>921.04</v>
      </c>
      <c r="E15" s="11">
        <v>921.04</v>
      </c>
      <c r="F15" s="11">
        <v>921.04</v>
      </c>
      <c r="G15" s="11">
        <v>921.04</v>
      </c>
      <c r="H15" s="5"/>
    </row>
    <row r="16" spans="1:10" ht="22.5" customHeight="1" x14ac:dyDescent="0.25">
      <c r="A16" s="4">
        <v>4</v>
      </c>
      <c r="B16" s="9">
        <v>215</v>
      </c>
      <c r="C16" s="4" t="s">
        <v>29</v>
      </c>
      <c r="D16" s="11">
        <v>2532.5400000000009</v>
      </c>
      <c r="E16" s="11">
        <v>2532.5400000000009</v>
      </c>
      <c r="F16" s="11">
        <v>0</v>
      </c>
      <c r="G16" s="11">
        <v>0</v>
      </c>
      <c r="H16" s="5"/>
    </row>
    <row r="17" spans="1:8" ht="22.5" customHeight="1" x14ac:dyDescent="0.25">
      <c r="A17" s="4">
        <v>5</v>
      </c>
      <c r="B17" s="9">
        <v>217</v>
      </c>
      <c r="C17" s="4" t="s">
        <v>29</v>
      </c>
      <c r="D17" s="11">
        <v>3000</v>
      </c>
      <c r="E17" s="11">
        <v>3000</v>
      </c>
      <c r="F17" s="11">
        <v>3000</v>
      </c>
      <c r="G17" s="11">
        <v>3000</v>
      </c>
      <c r="H17" s="5"/>
    </row>
    <row r="18" spans="1:8" ht="22.5" customHeight="1" x14ac:dyDescent="0.25">
      <c r="A18" s="4">
        <v>6</v>
      </c>
      <c r="B18" s="9">
        <v>246</v>
      </c>
      <c r="C18" s="4" t="s">
        <v>29</v>
      </c>
      <c r="D18" s="11">
        <v>27825.65</v>
      </c>
      <c r="E18" s="11">
        <v>27825.65</v>
      </c>
      <c r="F18" s="11">
        <v>27825.65</v>
      </c>
      <c r="G18" s="11">
        <v>27825.65</v>
      </c>
      <c r="H18" s="5"/>
    </row>
    <row r="19" spans="1:8" ht="22.5" customHeight="1" x14ac:dyDescent="0.25">
      <c r="A19" s="4">
        <v>7</v>
      </c>
      <c r="B19" s="9">
        <v>248</v>
      </c>
      <c r="C19" s="4" t="s">
        <v>29</v>
      </c>
      <c r="D19" s="11">
        <v>9000</v>
      </c>
      <c r="E19" s="11">
        <v>9000</v>
      </c>
      <c r="F19" s="11">
        <v>7028.48</v>
      </c>
      <c r="G19" s="11">
        <v>7028.48</v>
      </c>
      <c r="H19" s="5"/>
    </row>
    <row r="20" spans="1:8" ht="22.5" customHeight="1" x14ac:dyDescent="0.25">
      <c r="A20" s="4">
        <v>8</v>
      </c>
      <c r="B20" s="9">
        <v>251</v>
      </c>
      <c r="C20" s="4" t="s">
        <v>29</v>
      </c>
      <c r="D20" s="11">
        <v>43000</v>
      </c>
      <c r="E20" s="11">
        <v>43000</v>
      </c>
      <c r="F20" s="11">
        <v>42016.52</v>
      </c>
      <c r="G20" s="11">
        <v>42016.52</v>
      </c>
      <c r="H20" s="5"/>
    </row>
    <row r="21" spans="1:8" ht="22.5" customHeight="1" x14ac:dyDescent="0.25">
      <c r="A21" s="4">
        <v>9</v>
      </c>
      <c r="B21" s="9">
        <v>255</v>
      </c>
      <c r="C21" s="4" t="s">
        <v>29</v>
      </c>
      <c r="D21" s="11">
        <v>5366.8099999999995</v>
      </c>
      <c r="E21" s="11">
        <v>5366.8099999999995</v>
      </c>
      <c r="F21" s="11">
        <v>5366.8099999999995</v>
      </c>
      <c r="G21" s="11">
        <v>5366.8099999999995</v>
      </c>
      <c r="H21" s="5"/>
    </row>
    <row r="22" spans="1:8" ht="22.5" customHeight="1" x14ac:dyDescent="0.25">
      <c r="A22" s="4">
        <v>10</v>
      </c>
      <c r="B22" s="60">
        <v>261</v>
      </c>
      <c r="C22" s="4" t="s">
        <v>29</v>
      </c>
      <c r="D22" s="11">
        <v>10885.6</v>
      </c>
      <c r="E22" s="11">
        <v>10885.6</v>
      </c>
      <c r="F22" s="11">
        <v>8535.08</v>
      </c>
      <c r="G22" s="11">
        <v>8535.08</v>
      </c>
      <c r="H22" s="15"/>
    </row>
    <row r="23" spans="1:8" ht="22.5" customHeight="1" x14ac:dyDescent="0.25">
      <c r="A23" s="4">
        <v>11</v>
      </c>
      <c r="B23" s="60">
        <v>271</v>
      </c>
      <c r="C23" s="4" t="s">
        <v>29</v>
      </c>
      <c r="D23" s="11">
        <v>3410.4</v>
      </c>
      <c r="E23" s="11">
        <v>3410.4</v>
      </c>
      <c r="F23" s="11">
        <v>3410.4</v>
      </c>
      <c r="G23" s="11">
        <v>3410.4</v>
      </c>
      <c r="H23" s="15"/>
    </row>
    <row r="24" spans="1:8" ht="22.5" customHeight="1" x14ac:dyDescent="0.25">
      <c r="A24" s="4">
        <v>12</v>
      </c>
      <c r="B24" s="60">
        <v>291</v>
      </c>
      <c r="C24" s="4" t="s">
        <v>29</v>
      </c>
      <c r="D24" s="11">
        <v>1600</v>
      </c>
      <c r="E24" s="11">
        <v>1600</v>
      </c>
      <c r="F24" s="11">
        <v>1048.98</v>
      </c>
      <c r="G24" s="11">
        <v>1048.98</v>
      </c>
      <c r="H24" s="15"/>
    </row>
    <row r="25" spans="1:8" ht="22.5" customHeight="1" x14ac:dyDescent="0.25">
      <c r="A25" s="4">
        <v>13</v>
      </c>
      <c r="B25" s="60">
        <v>293</v>
      </c>
      <c r="C25" s="4" t="s">
        <v>29</v>
      </c>
      <c r="D25" s="11">
        <v>479</v>
      </c>
      <c r="E25" s="11">
        <v>479</v>
      </c>
      <c r="F25" s="11">
        <v>479</v>
      </c>
      <c r="G25" s="11">
        <v>479</v>
      </c>
      <c r="H25" s="15"/>
    </row>
    <row r="26" spans="1:8" ht="22.5" customHeight="1" x14ac:dyDescent="0.25">
      <c r="A26" s="4">
        <v>14</v>
      </c>
      <c r="B26" s="60">
        <v>294</v>
      </c>
      <c r="C26" s="4" t="s">
        <v>29</v>
      </c>
      <c r="D26" s="11">
        <v>16958</v>
      </c>
      <c r="E26" s="11">
        <v>16958</v>
      </c>
      <c r="F26" s="11">
        <v>9038.6299999999992</v>
      </c>
      <c r="G26" s="11">
        <v>9038.6299999999992</v>
      </c>
      <c r="H26" s="15"/>
    </row>
    <row r="27" spans="1:8" ht="22.5" customHeight="1" x14ac:dyDescent="0.25">
      <c r="A27" s="4">
        <v>15</v>
      </c>
      <c r="B27" s="60">
        <v>334</v>
      </c>
      <c r="C27" s="4" t="s">
        <v>29</v>
      </c>
      <c r="D27" s="11">
        <v>30000</v>
      </c>
      <c r="E27" s="11">
        <v>30000</v>
      </c>
      <c r="F27" s="11">
        <v>0</v>
      </c>
      <c r="G27" s="11">
        <v>0</v>
      </c>
      <c r="H27" s="15"/>
    </row>
    <row r="28" spans="1:8" ht="22.5" customHeight="1" x14ac:dyDescent="0.25">
      <c r="A28" s="4">
        <v>16</v>
      </c>
      <c r="B28" s="60">
        <v>361</v>
      </c>
      <c r="C28" s="4" t="s">
        <v>29</v>
      </c>
      <c r="D28" s="11">
        <v>324.8</v>
      </c>
      <c r="E28" s="11">
        <v>324.8</v>
      </c>
      <c r="F28" s="11">
        <v>324.8</v>
      </c>
      <c r="G28" s="11">
        <v>324.8</v>
      </c>
      <c r="H28" s="15"/>
    </row>
    <row r="29" spans="1:8" ht="22.5" customHeight="1" x14ac:dyDescent="0.25">
      <c r="A29" s="4">
        <v>17</v>
      </c>
      <c r="B29" s="60">
        <v>372</v>
      </c>
      <c r="C29" s="4" t="s">
        <v>29</v>
      </c>
      <c r="D29" s="11">
        <v>3742</v>
      </c>
      <c r="E29" s="11">
        <v>3742</v>
      </c>
      <c r="F29" s="11">
        <v>3458.86</v>
      </c>
      <c r="G29" s="11">
        <v>3458.86</v>
      </c>
      <c r="H29" s="15"/>
    </row>
    <row r="30" spans="1:8" ht="22.5" customHeight="1" x14ac:dyDescent="0.25">
      <c r="A30" s="4">
        <v>18</v>
      </c>
      <c r="B30" s="60">
        <v>375</v>
      </c>
      <c r="C30" s="4" t="s">
        <v>29</v>
      </c>
      <c r="D30" s="11">
        <v>169433.2</v>
      </c>
      <c r="E30" s="11">
        <v>169433.2</v>
      </c>
      <c r="F30" s="11">
        <v>21579.309999999998</v>
      </c>
      <c r="G30" s="11">
        <v>21579.309999999998</v>
      </c>
      <c r="H30" s="15"/>
    </row>
    <row r="31" spans="1:8" ht="22.5" customHeight="1" x14ac:dyDescent="0.25">
      <c r="A31" s="4">
        <v>19</v>
      </c>
      <c r="B31" s="60">
        <v>383</v>
      </c>
      <c r="C31" s="4" t="s">
        <v>29</v>
      </c>
      <c r="D31" s="11">
        <v>18000</v>
      </c>
      <c r="E31" s="11">
        <v>18000</v>
      </c>
      <c r="F31" s="11">
        <v>5937</v>
      </c>
      <c r="G31" s="11">
        <v>5937</v>
      </c>
      <c r="H31" s="15"/>
    </row>
    <row r="32" spans="1:8" ht="22.5" customHeight="1" thickBot="1" x14ac:dyDescent="0.3">
      <c r="A32" s="77">
        <v>20</v>
      </c>
      <c r="B32" s="78">
        <v>442</v>
      </c>
      <c r="C32" s="77" t="s">
        <v>29</v>
      </c>
      <c r="D32" s="12">
        <v>606811</v>
      </c>
      <c r="E32" s="12">
        <v>606811</v>
      </c>
      <c r="F32" s="12">
        <v>109041.75</v>
      </c>
      <c r="G32" s="12">
        <v>109041.75</v>
      </c>
      <c r="H32" s="79"/>
    </row>
    <row r="33" spans="1:9" ht="27" customHeight="1" thickBot="1" x14ac:dyDescent="0.3">
      <c r="C33" s="76"/>
      <c r="D33" s="64"/>
      <c r="E33" s="64"/>
      <c r="F33" s="64"/>
      <c r="G33" s="64"/>
      <c r="H33" s="65" t="s">
        <v>66</v>
      </c>
    </row>
    <row r="34" spans="1:9" ht="21.75" customHeight="1" x14ac:dyDescent="0.25">
      <c r="A34" s="30" t="s">
        <v>50</v>
      </c>
      <c r="E34" s="18"/>
      <c r="F34" s="31"/>
      <c r="G34" s="31"/>
      <c r="H34" s="31"/>
      <c r="I34" s="31"/>
    </row>
    <row r="35" spans="1:9" ht="21.75" customHeight="1" x14ac:dyDescent="0.25">
      <c r="A35" s="30"/>
      <c r="D35" s="51"/>
      <c r="E35" s="18"/>
      <c r="F35" s="31"/>
      <c r="G35" s="31"/>
      <c r="H35" s="31"/>
      <c r="I35" s="31"/>
    </row>
    <row r="36" spans="1:9" ht="24" customHeight="1" x14ac:dyDescent="0.25">
      <c r="B36" s="32"/>
      <c r="C36" s="32"/>
      <c r="H36" s="32"/>
      <c r="I36" s="32"/>
    </row>
    <row r="37" spans="1:9" ht="12.75" customHeight="1" x14ac:dyDescent="0.25">
      <c r="B37" s="88" t="s">
        <v>20</v>
      </c>
      <c r="C37" s="88"/>
      <c r="E37" s="81" t="s">
        <v>21</v>
      </c>
      <c r="F37" s="81"/>
      <c r="G37" s="33"/>
      <c r="H37" s="50" t="s">
        <v>40</v>
      </c>
      <c r="I37" s="34"/>
    </row>
    <row r="38" spans="1:9" ht="24" customHeight="1" x14ac:dyDescent="0.25">
      <c r="B38" s="80" t="s">
        <v>30</v>
      </c>
      <c r="C38" s="80"/>
      <c r="E38" s="80" t="s">
        <v>32</v>
      </c>
      <c r="F38" s="80"/>
      <c r="G38" s="48"/>
      <c r="H38" s="49" t="s">
        <v>41</v>
      </c>
      <c r="I38" s="21"/>
    </row>
    <row r="39" spans="1:9" x14ac:dyDescent="0.25">
      <c r="B39" s="80" t="s">
        <v>31</v>
      </c>
      <c r="C39" s="80"/>
      <c r="E39" s="80" t="s">
        <v>33</v>
      </c>
      <c r="F39" s="80"/>
      <c r="H39" s="49" t="s">
        <v>42</v>
      </c>
    </row>
    <row r="40" spans="1:9" ht="21.75" customHeight="1" x14ac:dyDescent="0.25">
      <c r="H40" s="32"/>
    </row>
    <row r="41" spans="1:9" ht="21.75" customHeight="1" x14ac:dyDescent="0.25">
      <c r="H41" s="32"/>
    </row>
    <row r="42" spans="1:9" ht="12" customHeight="1" thickBot="1" x14ac:dyDescent="0.3">
      <c r="B42" s="30"/>
    </row>
    <row r="43" spans="1:9" ht="55.5" customHeight="1" thickBot="1" x14ac:dyDescent="0.3">
      <c r="A43" s="82" t="s">
        <v>59</v>
      </c>
      <c r="B43" s="84"/>
      <c r="C43" s="84"/>
      <c r="D43" s="84"/>
      <c r="E43" s="84"/>
      <c r="F43" s="84"/>
      <c r="G43" s="84"/>
      <c r="H43" s="84"/>
    </row>
    <row r="44" spans="1:9" ht="17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9" ht="16.5" customHeight="1" x14ac:dyDescent="0.25">
      <c r="A45" s="16"/>
      <c r="B45" s="21" t="s">
        <v>9</v>
      </c>
      <c r="C45" s="22" t="s">
        <v>23</v>
      </c>
      <c r="E45" s="21" t="s">
        <v>47</v>
      </c>
      <c r="F45" s="32"/>
      <c r="G45" s="32"/>
      <c r="H45" s="32"/>
    </row>
    <row r="46" spans="1:9" ht="26.25" customHeight="1" x14ac:dyDescent="0.25">
      <c r="B46" s="21" t="s">
        <v>10</v>
      </c>
      <c r="C46" s="24" t="s">
        <v>22</v>
      </c>
      <c r="E46" s="21" t="s">
        <v>8</v>
      </c>
      <c r="F46" s="23" t="s">
        <v>24</v>
      </c>
      <c r="G46" s="22"/>
      <c r="H46" s="22"/>
    </row>
    <row r="47" spans="1:9" ht="27" customHeight="1" x14ac:dyDescent="0.25">
      <c r="B47" s="25" t="s">
        <v>2</v>
      </c>
      <c r="C47" s="40" t="s">
        <v>45</v>
      </c>
      <c r="D47" s="41"/>
      <c r="E47" s="21" t="s">
        <v>11</v>
      </c>
      <c r="F47" s="26" t="s">
        <v>25</v>
      </c>
      <c r="G47" s="22"/>
      <c r="H47" s="22"/>
    </row>
    <row r="48" spans="1:9" ht="20.25" customHeight="1" x14ac:dyDescent="0.25">
      <c r="B48" s="21" t="s">
        <v>1</v>
      </c>
      <c r="C48" s="42"/>
      <c r="D48" s="41"/>
      <c r="E48" s="21" t="s">
        <v>16</v>
      </c>
      <c r="F48" s="27" t="s">
        <v>26</v>
      </c>
      <c r="G48" s="22"/>
      <c r="H48" s="22"/>
    </row>
    <row r="49" spans="1:10" ht="21" customHeight="1" x14ac:dyDescent="0.25">
      <c r="B49" s="21" t="s">
        <v>3</v>
      </c>
      <c r="C49" s="42">
        <v>2015</v>
      </c>
      <c r="D49" s="41"/>
      <c r="E49" s="21" t="s">
        <v>19</v>
      </c>
      <c r="F49" s="22" t="s">
        <v>27</v>
      </c>
      <c r="G49" s="22" t="s">
        <v>28</v>
      </c>
      <c r="H49" s="22"/>
    </row>
    <row r="50" spans="1:10" ht="21" customHeight="1" x14ac:dyDescent="0.25">
      <c r="B50" s="28"/>
      <c r="C50" s="39"/>
      <c r="D50" s="41"/>
    </row>
    <row r="51" spans="1:10" ht="16.5" customHeight="1" x14ac:dyDescent="0.2">
      <c r="A51" s="52"/>
      <c r="B51" s="53" t="s">
        <v>48</v>
      </c>
      <c r="C51" s="54"/>
      <c r="D51" s="54"/>
      <c r="E51" s="54"/>
      <c r="F51" s="21"/>
      <c r="G51" s="21"/>
      <c r="H51" s="21"/>
      <c r="I51" s="21"/>
      <c r="J51" s="21"/>
    </row>
    <row r="52" spans="1:10" ht="20.25" customHeight="1" x14ac:dyDescent="0.25">
      <c r="A52" s="54"/>
      <c r="B52" s="54" t="s">
        <v>49</v>
      </c>
      <c r="C52" s="55"/>
      <c r="D52" s="55"/>
      <c r="E52" s="55"/>
    </row>
    <row r="53" spans="1:10" ht="16.5" customHeight="1" thickBot="1" x14ac:dyDescent="0.3">
      <c r="D53" s="87" t="s">
        <v>6</v>
      </c>
      <c r="E53" s="87"/>
      <c r="F53" s="87"/>
      <c r="G53" s="87"/>
    </row>
    <row r="54" spans="1:10" ht="18.75" customHeight="1" thickBot="1" x14ac:dyDescent="0.3">
      <c r="A54" s="1" t="s">
        <v>4</v>
      </c>
      <c r="B54" s="17" t="s">
        <v>51</v>
      </c>
      <c r="C54" s="17" t="s">
        <v>5</v>
      </c>
      <c r="D54" s="2" t="s">
        <v>15</v>
      </c>
      <c r="E54" s="2" t="s">
        <v>13</v>
      </c>
      <c r="F54" s="2" t="s">
        <v>14</v>
      </c>
      <c r="G54" s="2" t="s">
        <v>17</v>
      </c>
      <c r="H54" s="1" t="s">
        <v>7</v>
      </c>
    </row>
    <row r="55" spans="1:10" ht="22.5" customHeight="1" x14ac:dyDescent="0.25">
      <c r="A55" s="3">
        <v>21</v>
      </c>
      <c r="B55" s="59">
        <v>511</v>
      </c>
      <c r="C55" s="3" t="s">
        <v>29</v>
      </c>
      <c r="D55" s="10">
        <v>16614</v>
      </c>
      <c r="E55" s="10">
        <v>16614</v>
      </c>
      <c r="F55" s="10">
        <v>16614</v>
      </c>
      <c r="G55" s="10">
        <v>16614</v>
      </c>
      <c r="H55" s="6"/>
    </row>
    <row r="56" spans="1:10" ht="22.5" customHeight="1" x14ac:dyDescent="0.25">
      <c r="A56" s="4">
        <v>22</v>
      </c>
      <c r="B56" s="9">
        <v>515</v>
      </c>
      <c r="C56" s="4" t="s">
        <v>29</v>
      </c>
      <c r="D56" s="11">
        <v>466827.05</v>
      </c>
      <c r="E56" s="11">
        <v>466827.05</v>
      </c>
      <c r="F56" s="11">
        <v>197931.22</v>
      </c>
      <c r="G56" s="11">
        <v>197931.22</v>
      </c>
      <c r="H56" s="5"/>
    </row>
    <row r="57" spans="1:10" ht="22.5" customHeight="1" x14ac:dyDescent="0.25">
      <c r="A57" s="4">
        <v>23</v>
      </c>
      <c r="B57" s="9">
        <v>519</v>
      </c>
      <c r="C57" s="4" t="s">
        <v>29</v>
      </c>
      <c r="D57" s="11">
        <v>9499</v>
      </c>
      <c r="E57" s="11">
        <v>9499</v>
      </c>
      <c r="F57" s="11">
        <v>9499</v>
      </c>
      <c r="G57" s="11">
        <v>9499</v>
      </c>
      <c r="H57" s="5"/>
    </row>
    <row r="58" spans="1:10" ht="22.5" customHeight="1" x14ac:dyDescent="0.25">
      <c r="A58" s="4">
        <v>24</v>
      </c>
      <c r="B58" s="9">
        <v>521</v>
      </c>
      <c r="C58" s="4" t="s">
        <v>29</v>
      </c>
      <c r="D58" s="11">
        <v>20551.36</v>
      </c>
      <c r="E58" s="11">
        <v>20551.36</v>
      </c>
      <c r="F58" s="11">
        <v>20551.36</v>
      </c>
      <c r="G58" s="11">
        <v>20551.36</v>
      </c>
      <c r="H58" s="5"/>
    </row>
    <row r="59" spans="1:10" ht="22.5" customHeight="1" x14ac:dyDescent="0.25">
      <c r="A59" s="4">
        <v>25</v>
      </c>
      <c r="B59" s="9">
        <v>531</v>
      </c>
      <c r="C59" s="4" t="s">
        <v>29</v>
      </c>
      <c r="D59" s="11">
        <v>24611.19</v>
      </c>
      <c r="E59" s="11">
        <v>24611.19</v>
      </c>
      <c r="F59" s="11">
        <v>24611.19</v>
      </c>
      <c r="G59" s="11">
        <v>24611.19</v>
      </c>
      <c r="H59" s="5"/>
    </row>
    <row r="60" spans="1:10" ht="22.5" customHeight="1" x14ac:dyDescent="0.25">
      <c r="A60" s="4">
        <v>26</v>
      </c>
      <c r="B60" s="9">
        <v>565</v>
      </c>
      <c r="C60" s="4" t="s">
        <v>29</v>
      </c>
      <c r="D60" s="11">
        <v>12342.4</v>
      </c>
      <c r="E60" s="11">
        <v>12342.4</v>
      </c>
      <c r="F60" s="11">
        <v>12342.4</v>
      </c>
      <c r="G60" s="11">
        <v>12342.4</v>
      </c>
      <c r="H60" s="5"/>
    </row>
    <row r="61" spans="1:10" ht="22.5" customHeight="1" x14ac:dyDescent="0.25">
      <c r="A61" s="4">
        <v>27</v>
      </c>
      <c r="B61" s="9">
        <v>569</v>
      </c>
      <c r="C61" s="4" t="s">
        <v>29</v>
      </c>
      <c r="D61" s="11">
        <v>71168</v>
      </c>
      <c r="E61" s="11">
        <v>71168</v>
      </c>
      <c r="F61" s="11">
        <v>71168</v>
      </c>
      <c r="G61" s="11">
        <v>71168</v>
      </c>
      <c r="H61" s="5"/>
    </row>
    <row r="62" spans="1:10" ht="22.5" customHeight="1" x14ac:dyDescent="0.25">
      <c r="A62" s="43"/>
      <c r="B62" s="9"/>
      <c r="C62" s="4"/>
      <c r="D62" s="11"/>
      <c r="E62" s="11"/>
      <c r="F62" s="11"/>
      <c r="G62" s="11"/>
      <c r="H62" s="5"/>
    </row>
    <row r="63" spans="1:10" ht="22.5" customHeight="1" thickBot="1" x14ac:dyDescent="0.3">
      <c r="A63" s="4"/>
      <c r="B63" s="9"/>
      <c r="C63" s="4"/>
      <c r="D63" s="11"/>
      <c r="E63" s="11"/>
      <c r="F63" s="11"/>
      <c r="G63" s="11"/>
      <c r="H63" s="5"/>
    </row>
    <row r="64" spans="1:10" ht="22.5" customHeight="1" x14ac:dyDescent="0.25">
      <c r="A64" s="3"/>
      <c r="B64" s="60"/>
      <c r="C64" s="4"/>
      <c r="D64" s="11"/>
      <c r="E64" s="11"/>
      <c r="F64" s="11"/>
      <c r="G64" s="11"/>
      <c r="H64" s="15"/>
    </row>
    <row r="65" spans="1:9" ht="22.5" customHeight="1" thickBot="1" x14ac:dyDescent="0.3">
      <c r="A65" s="43"/>
      <c r="B65" s="60"/>
      <c r="C65" s="4"/>
      <c r="D65" s="11"/>
      <c r="E65" s="11"/>
      <c r="F65" s="11"/>
      <c r="G65" s="11"/>
      <c r="H65" s="15"/>
    </row>
    <row r="66" spans="1:9" ht="22.5" customHeight="1" x14ac:dyDescent="0.25">
      <c r="A66" s="3"/>
      <c r="B66" s="60"/>
      <c r="C66" s="4"/>
      <c r="D66" s="11"/>
      <c r="E66" s="11"/>
      <c r="F66" s="11"/>
      <c r="G66" s="11"/>
      <c r="H66" s="15"/>
    </row>
    <row r="67" spans="1:9" ht="22.5" customHeight="1" x14ac:dyDescent="0.25">
      <c r="A67" s="4"/>
      <c r="B67" s="60"/>
      <c r="C67" s="4"/>
      <c r="D67" s="11"/>
      <c r="E67" s="11"/>
      <c r="F67" s="11"/>
      <c r="G67" s="11"/>
      <c r="H67" s="15"/>
    </row>
    <row r="68" spans="1:9" ht="22.5" customHeight="1" x14ac:dyDescent="0.25">
      <c r="A68" s="4"/>
      <c r="B68" s="60"/>
      <c r="C68" s="4"/>
      <c r="D68" s="11"/>
      <c r="E68" s="11"/>
      <c r="F68" s="11"/>
      <c r="G68" s="11"/>
      <c r="H68" s="15"/>
    </row>
    <row r="69" spans="1:9" ht="22.5" customHeight="1" x14ac:dyDescent="0.25">
      <c r="A69" s="43"/>
      <c r="B69" s="60"/>
      <c r="C69" s="4"/>
      <c r="D69" s="11"/>
      <c r="E69" s="11"/>
      <c r="F69" s="11"/>
      <c r="G69" s="11"/>
      <c r="H69" s="15"/>
    </row>
    <row r="70" spans="1:9" ht="22.5" customHeight="1" thickBot="1" x14ac:dyDescent="0.3">
      <c r="A70" s="4"/>
      <c r="B70" s="60"/>
      <c r="C70" s="4"/>
      <c r="D70" s="11"/>
      <c r="E70" s="11"/>
      <c r="F70" s="11"/>
      <c r="G70" s="11"/>
      <c r="H70" s="15"/>
    </row>
    <row r="71" spans="1:9" ht="22.5" customHeight="1" x14ac:dyDescent="0.25">
      <c r="A71" s="3"/>
      <c r="B71" s="60"/>
      <c r="C71" s="4"/>
      <c r="D71" s="11"/>
      <c r="E71" s="11"/>
      <c r="F71" s="11"/>
      <c r="G71" s="11"/>
      <c r="H71" s="15"/>
    </row>
    <row r="72" spans="1:9" ht="22.5" customHeight="1" thickBot="1" x14ac:dyDescent="0.3">
      <c r="A72" s="4"/>
      <c r="B72" s="8"/>
      <c r="C72" s="9"/>
      <c r="D72" s="12"/>
      <c r="E72" s="12"/>
      <c r="F72" s="12"/>
      <c r="G72" s="12"/>
      <c r="H72" s="8"/>
    </row>
    <row r="73" spans="1:9" ht="27" customHeight="1" thickBot="1" x14ac:dyDescent="0.3">
      <c r="C73" s="19" t="s">
        <v>0</v>
      </c>
      <c r="D73" s="29">
        <f>SUM(D13:D72)</f>
        <v>1619811</v>
      </c>
      <c r="E73" s="29">
        <f t="shared" ref="E73:G73" si="0">SUM(E13:E72)</f>
        <v>1619811</v>
      </c>
      <c r="F73" s="29">
        <f t="shared" si="0"/>
        <v>615327.15999999992</v>
      </c>
      <c r="G73" s="29">
        <f t="shared" si="0"/>
        <v>615327.15999999992</v>
      </c>
      <c r="H73" s="65" t="s">
        <v>65</v>
      </c>
    </row>
    <row r="74" spans="1:9" ht="21.75" customHeight="1" x14ac:dyDescent="0.25">
      <c r="A74" s="30" t="s">
        <v>50</v>
      </c>
      <c r="E74" s="18"/>
      <c r="F74" s="31"/>
      <c r="G74" s="31"/>
      <c r="H74" s="31"/>
      <c r="I74" s="31"/>
    </row>
    <row r="75" spans="1:9" ht="21.75" customHeight="1" x14ac:dyDescent="0.25">
      <c r="A75" s="30"/>
      <c r="D75" s="51"/>
      <c r="E75" s="18"/>
      <c r="F75" s="31"/>
      <c r="G75" s="31"/>
      <c r="H75" s="31"/>
      <c r="I75" s="31"/>
    </row>
    <row r="76" spans="1:9" ht="24" customHeight="1" x14ac:dyDescent="0.25">
      <c r="B76" s="32"/>
      <c r="C76" s="32"/>
      <c r="H76" s="32"/>
      <c r="I76" s="32"/>
    </row>
    <row r="77" spans="1:9" ht="12.75" customHeight="1" x14ac:dyDescent="0.25">
      <c r="B77" s="88" t="s">
        <v>20</v>
      </c>
      <c r="C77" s="88"/>
      <c r="E77" s="81" t="s">
        <v>21</v>
      </c>
      <c r="F77" s="81"/>
      <c r="G77" s="74"/>
      <c r="H77" s="73" t="s">
        <v>40</v>
      </c>
      <c r="I77" s="34"/>
    </row>
    <row r="78" spans="1:9" ht="24" customHeight="1" x14ac:dyDescent="0.25">
      <c r="B78" s="80" t="s">
        <v>30</v>
      </c>
      <c r="C78" s="80"/>
      <c r="E78" s="80" t="s">
        <v>32</v>
      </c>
      <c r="F78" s="80"/>
      <c r="G78" s="72"/>
      <c r="H78" s="72" t="s">
        <v>41</v>
      </c>
      <c r="I78" s="21"/>
    </row>
    <row r="79" spans="1:9" x14ac:dyDescent="0.25">
      <c r="B79" s="80" t="s">
        <v>31</v>
      </c>
      <c r="C79" s="80"/>
      <c r="E79" s="80" t="s">
        <v>33</v>
      </c>
      <c r="F79" s="80"/>
      <c r="H79" s="72" t="s">
        <v>42</v>
      </c>
    </row>
    <row r="80" spans="1:9" ht="21.75" customHeight="1" x14ac:dyDescent="0.25">
      <c r="H80" s="32"/>
    </row>
  </sheetData>
  <mergeCells count="16">
    <mergeCell ref="B79:C79"/>
    <mergeCell ref="E79:F79"/>
    <mergeCell ref="A43:H43"/>
    <mergeCell ref="D53:G53"/>
    <mergeCell ref="B77:C77"/>
    <mergeCell ref="E77:F77"/>
    <mergeCell ref="B78:C78"/>
    <mergeCell ref="E78:F78"/>
    <mergeCell ref="B39:C39"/>
    <mergeCell ref="E39:F39"/>
    <mergeCell ref="A1:H1"/>
    <mergeCell ref="D11:G11"/>
    <mergeCell ref="B37:C37"/>
    <mergeCell ref="E37:F37"/>
    <mergeCell ref="B38:C38"/>
    <mergeCell ref="E38:F38"/>
  </mergeCells>
  <hyperlinks>
    <hyperlink ref="F6" r:id="rId1"/>
    <hyperlink ref="F48" r:id="rId2"/>
  </hyperlinks>
  <printOptions horizontalCentered="1" verticalCentered="1"/>
  <pageMargins left="0.19685039370078741" right="0.19685039370078741" top="0.42" bottom="0.19685039370078741" header="0.39" footer="0.31496062992125984"/>
  <pageSetup scale="64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3"/>
  <sheetViews>
    <sheetView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2" t="s">
        <v>59</v>
      </c>
      <c r="B1" s="84"/>
      <c r="C1" s="84"/>
      <c r="D1" s="84"/>
      <c r="E1" s="84"/>
      <c r="F1" s="84"/>
      <c r="G1" s="84"/>
      <c r="H1" s="8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34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49</v>
      </c>
      <c r="C10" s="55"/>
      <c r="D10" s="55"/>
      <c r="E10" s="55"/>
    </row>
    <row r="11" spans="1:10" ht="16.5" customHeight="1" thickBot="1" x14ac:dyDescent="0.3">
      <c r="D11" s="87" t="s">
        <v>6</v>
      </c>
      <c r="E11" s="87"/>
      <c r="F11" s="87"/>
      <c r="G11" s="87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7" customHeight="1" x14ac:dyDescent="0.25">
      <c r="A13" s="3">
        <v>1</v>
      </c>
      <c r="B13" s="59">
        <v>211</v>
      </c>
      <c r="C13" s="3" t="s">
        <v>29</v>
      </c>
      <c r="D13" s="10">
        <v>8816</v>
      </c>
      <c r="E13" s="10">
        <v>8816</v>
      </c>
      <c r="F13" s="10">
        <v>8816</v>
      </c>
      <c r="G13" s="10">
        <f>F13</f>
        <v>8816</v>
      </c>
      <c r="H13" s="6" t="s">
        <v>60</v>
      </c>
    </row>
    <row r="14" spans="1:10" ht="27" customHeight="1" x14ac:dyDescent="0.25">
      <c r="A14" s="43">
        <f>A13+1</f>
        <v>2</v>
      </c>
      <c r="B14" s="69">
        <v>215</v>
      </c>
      <c r="C14" s="43" t="s">
        <v>29</v>
      </c>
      <c r="D14" s="62">
        <v>10360</v>
      </c>
      <c r="E14" s="62">
        <v>10360</v>
      </c>
      <c r="F14" s="62">
        <v>10360</v>
      </c>
      <c r="G14" s="62">
        <f>F14</f>
        <v>10360</v>
      </c>
      <c r="H14" s="61" t="s">
        <v>61</v>
      </c>
    </row>
    <row r="15" spans="1:10" ht="27" customHeight="1" x14ac:dyDescent="0.25">
      <c r="A15" s="43">
        <f t="shared" ref="A15:A28" si="0">A14+1</f>
        <v>3</v>
      </c>
      <c r="B15" s="69">
        <v>217</v>
      </c>
      <c r="C15" s="43" t="s">
        <v>29</v>
      </c>
      <c r="D15" s="62">
        <v>129384</v>
      </c>
      <c r="E15" s="62">
        <v>129384</v>
      </c>
      <c r="F15" s="62">
        <v>129384</v>
      </c>
      <c r="G15" s="62">
        <f>F15</f>
        <v>129384</v>
      </c>
      <c r="H15" s="61" t="s">
        <v>62</v>
      </c>
    </row>
    <row r="16" spans="1:10" ht="27" customHeight="1" x14ac:dyDescent="0.25">
      <c r="A16" s="43">
        <f t="shared" si="0"/>
        <v>4</v>
      </c>
      <c r="B16" s="69">
        <v>221</v>
      </c>
      <c r="C16" s="43" t="s">
        <v>29</v>
      </c>
      <c r="D16" s="62">
        <f>0+39699.18</f>
        <v>39699.18</v>
      </c>
      <c r="E16" s="62">
        <v>39699.18</v>
      </c>
      <c r="F16" s="62">
        <v>39699.18</v>
      </c>
      <c r="G16" s="62">
        <f t="shared" ref="G16" si="1">F16</f>
        <v>39699.18</v>
      </c>
      <c r="H16" s="61"/>
    </row>
    <row r="17" spans="1:9" ht="27" customHeight="1" x14ac:dyDescent="0.25">
      <c r="A17" s="43">
        <f t="shared" si="0"/>
        <v>5</v>
      </c>
      <c r="B17" s="69">
        <v>246</v>
      </c>
      <c r="C17" s="43" t="s">
        <v>29</v>
      </c>
      <c r="D17" s="62">
        <v>47808</v>
      </c>
      <c r="E17" s="62">
        <v>47808</v>
      </c>
      <c r="F17" s="62">
        <v>47808</v>
      </c>
      <c r="G17" s="62">
        <v>47808</v>
      </c>
      <c r="H17" s="61"/>
    </row>
    <row r="18" spans="1:9" ht="27" customHeight="1" x14ac:dyDescent="0.25">
      <c r="A18" s="43">
        <f t="shared" si="0"/>
        <v>6</v>
      </c>
      <c r="B18" s="69">
        <v>249</v>
      </c>
      <c r="C18" s="43" t="s">
        <v>29</v>
      </c>
      <c r="D18" s="62">
        <v>46040</v>
      </c>
      <c r="E18" s="62">
        <v>46040</v>
      </c>
      <c r="F18" s="62">
        <v>46040</v>
      </c>
      <c r="G18" s="62">
        <v>46040</v>
      </c>
      <c r="H18" s="61"/>
    </row>
    <row r="19" spans="1:9" ht="27" customHeight="1" x14ac:dyDescent="0.25">
      <c r="A19" s="43">
        <f t="shared" si="0"/>
        <v>7</v>
      </c>
      <c r="B19" s="69">
        <v>291</v>
      </c>
      <c r="C19" s="43" t="s">
        <v>29</v>
      </c>
      <c r="D19" s="62">
        <v>42244.39</v>
      </c>
      <c r="E19" s="62">
        <v>42244.39</v>
      </c>
      <c r="F19" s="62">
        <v>42244.39</v>
      </c>
      <c r="G19" s="62">
        <f t="shared" ref="G19:G28" si="2">F19</f>
        <v>42244.39</v>
      </c>
      <c r="H19" s="61"/>
    </row>
    <row r="20" spans="1:9" ht="27" customHeight="1" x14ac:dyDescent="0.25">
      <c r="A20" s="43">
        <f t="shared" si="0"/>
        <v>8</v>
      </c>
      <c r="B20" s="69">
        <v>294</v>
      </c>
      <c r="C20" s="43" t="s">
        <v>29</v>
      </c>
      <c r="D20" s="62">
        <v>89827.6</v>
      </c>
      <c r="E20" s="62">
        <v>89827.6</v>
      </c>
      <c r="F20" s="62">
        <v>89827.6</v>
      </c>
      <c r="G20" s="62">
        <f t="shared" si="2"/>
        <v>89827.6</v>
      </c>
      <c r="H20" s="61"/>
    </row>
    <row r="21" spans="1:9" ht="27" customHeight="1" x14ac:dyDescent="0.25">
      <c r="A21" s="43">
        <f t="shared" si="0"/>
        <v>9</v>
      </c>
      <c r="B21" s="69">
        <v>319</v>
      </c>
      <c r="C21" s="43" t="s">
        <v>29</v>
      </c>
      <c r="D21" s="62">
        <v>110000</v>
      </c>
      <c r="E21" s="62">
        <v>110000</v>
      </c>
      <c r="F21" s="62">
        <v>110000</v>
      </c>
      <c r="G21" s="62">
        <f t="shared" si="2"/>
        <v>110000</v>
      </c>
      <c r="H21" s="61"/>
    </row>
    <row r="22" spans="1:9" ht="27" customHeight="1" x14ac:dyDescent="0.25">
      <c r="A22" s="43">
        <f t="shared" si="0"/>
        <v>10</v>
      </c>
      <c r="B22" s="69">
        <v>327</v>
      </c>
      <c r="C22" s="43" t="s">
        <v>29</v>
      </c>
      <c r="D22" s="62">
        <v>35700</v>
      </c>
      <c r="E22" s="62">
        <v>35700</v>
      </c>
      <c r="F22" s="62">
        <v>35700</v>
      </c>
      <c r="G22" s="62">
        <f t="shared" si="2"/>
        <v>35700</v>
      </c>
      <c r="H22" s="61"/>
    </row>
    <row r="23" spans="1:9" ht="27" customHeight="1" x14ac:dyDescent="0.25">
      <c r="A23" s="43">
        <f t="shared" si="0"/>
        <v>11</v>
      </c>
      <c r="B23" s="69">
        <v>331</v>
      </c>
      <c r="C23" s="43" t="s">
        <v>29</v>
      </c>
      <c r="D23" s="62">
        <v>80000</v>
      </c>
      <c r="E23" s="62">
        <v>80000</v>
      </c>
      <c r="F23" s="62">
        <v>80000</v>
      </c>
      <c r="G23" s="62">
        <f t="shared" si="2"/>
        <v>80000</v>
      </c>
      <c r="H23" s="61"/>
    </row>
    <row r="24" spans="1:9" ht="27" customHeight="1" x14ac:dyDescent="0.25">
      <c r="A24" s="43">
        <f t="shared" si="0"/>
        <v>12</v>
      </c>
      <c r="B24" s="69">
        <v>333</v>
      </c>
      <c r="C24" s="43" t="s">
        <v>29</v>
      </c>
      <c r="D24" s="62">
        <v>150000</v>
      </c>
      <c r="E24" s="62">
        <v>150000</v>
      </c>
      <c r="F24" s="62">
        <v>150000</v>
      </c>
      <c r="G24" s="62">
        <f t="shared" si="2"/>
        <v>150000</v>
      </c>
      <c r="H24" s="61"/>
    </row>
    <row r="25" spans="1:9" ht="27" customHeight="1" x14ac:dyDescent="0.25">
      <c r="A25" s="43">
        <f t="shared" si="0"/>
        <v>13</v>
      </c>
      <c r="B25" s="69">
        <v>334</v>
      </c>
      <c r="C25" s="43" t="s">
        <v>29</v>
      </c>
      <c r="D25" s="62">
        <v>1181865.67</v>
      </c>
      <c r="E25" s="62">
        <v>1181865.67</v>
      </c>
      <c r="F25" s="62">
        <v>1181865.67</v>
      </c>
      <c r="G25" s="62">
        <v>1181865.67</v>
      </c>
      <c r="H25" s="61"/>
    </row>
    <row r="26" spans="1:9" ht="27" customHeight="1" x14ac:dyDescent="0.25">
      <c r="A26" s="43">
        <f t="shared" si="0"/>
        <v>14</v>
      </c>
      <c r="B26" s="69">
        <v>361</v>
      </c>
      <c r="C26" s="43" t="s">
        <v>29</v>
      </c>
      <c r="D26" s="62">
        <v>41184</v>
      </c>
      <c r="E26" s="62">
        <v>41184</v>
      </c>
      <c r="F26" s="62">
        <v>41184</v>
      </c>
      <c r="G26" s="62">
        <f t="shared" si="2"/>
        <v>41184</v>
      </c>
      <c r="H26" s="61"/>
    </row>
    <row r="27" spans="1:9" ht="27" customHeight="1" x14ac:dyDescent="0.25">
      <c r="A27" s="43">
        <f t="shared" si="0"/>
        <v>15</v>
      </c>
      <c r="B27" s="69">
        <v>371</v>
      </c>
      <c r="C27" s="43" t="s">
        <v>29</v>
      </c>
      <c r="D27" s="62">
        <v>119169.25</v>
      </c>
      <c r="E27" s="62">
        <v>119169.25</v>
      </c>
      <c r="F27" s="62">
        <v>119169.25</v>
      </c>
      <c r="G27" s="62">
        <f t="shared" si="2"/>
        <v>119169.25</v>
      </c>
      <c r="H27" s="61"/>
    </row>
    <row r="28" spans="1:9" ht="27" customHeight="1" thickBot="1" x14ac:dyDescent="0.3">
      <c r="A28" s="43">
        <f t="shared" si="0"/>
        <v>16</v>
      </c>
      <c r="B28" s="69">
        <v>372</v>
      </c>
      <c r="C28" s="43" t="s">
        <v>29</v>
      </c>
      <c r="D28" s="62">
        <v>59916.93</v>
      </c>
      <c r="E28" s="62">
        <v>59916.93</v>
      </c>
      <c r="F28" s="62">
        <v>59916.93</v>
      </c>
      <c r="G28" s="62">
        <f t="shared" si="2"/>
        <v>59916.93</v>
      </c>
      <c r="H28" s="61"/>
    </row>
    <row r="29" spans="1:9" ht="27" customHeight="1" thickBot="1" x14ac:dyDescent="0.3">
      <c r="C29" s="19"/>
      <c r="D29" s="29"/>
      <c r="E29" s="29"/>
      <c r="F29" s="29"/>
      <c r="G29" s="29"/>
      <c r="H29" s="65" t="s">
        <v>66</v>
      </c>
    </row>
    <row r="30" spans="1:9" ht="21.75" customHeight="1" x14ac:dyDescent="0.25">
      <c r="A30" s="30" t="s">
        <v>50</v>
      </c>
      <c r="E30" s="18"/>
      <c r="F30" s="31"/>
      <c r="G30" s="31"/>
      <c r="H30" s="31"/>
      <c r="I30" s="31"/>
    </row>
    <row r="31" spans="1:9" ht="21.75" customHeight="1" x14ac:dyDescent="0.25">
      <c r="A31" s="30"/>
      <c r="D31" s="51"/>
      <c r="E31" s="18"/>
      <c r="F31" s="31"/>
      <c r="G31" s="31"/>
      <c r="H31" s="31"/>
      <c r="I31" s="31"/>
    </row>
    <row r="32" spans="1:9" ht="24" customHeight="1" x14ac:dyDescent="0.25">
      <c r="B32" s="32"/>
      <c r="C32" s="32"/>
      <c r="D32" s="51"/>
      <c r="H32" s="32"/>
      <c r="I32" s="32"/>
    </row>
    <row r="33" spans="1:10" ht="12.75" customHeight="1" x14ac:dyDescent="0.25">
      <c r="B33" s="88" t="s">
        <v>20</v>
      </c>
      <c r="C33" s="88"/>
      <c r="E33" s="81" t="s">
        <v>21</v>
      </c>
      <c r="F33" s="81"/>
      <c r="G33" s="33"/>
      <c r="H33" s="50" t="s">
        <v>40</v>
      </c>
      <c r="I33" s="34"/>
    </row>
    <row r="34" spans="1:10" ht="24" customHeight="1" x14ac:dyDescent="0.25">
      <c r="B34" s="80" t="s">
        <v>30</v>
      </c>
      <c r="C34" s="80"/>
      <c r="E34" s="80" t="s">
        <v>32</v>
      </c>
      <c r="F34" s="80"/>
      <c r="G34" s="48"/>
      <c r="H34" s="49" t="s">
        <v>41</v>
      </c>
      <c r="I34" s="21"/>
    </row>
    <row r="35" spans="1:10" x14ac:dyDescent="0.25">
      <c r="B35" s="80" t="s">
        <v>31</v>
      </c>
      <c r="C35" s="80"/>
      <c r="E35" s="80" t="s">
        <v>33</v>
      </c>
      <c r="F35" s="80"/>
      <c r="H35" s="49" t="s">
        <v>42</v>
      </c>
      <c r="I35" s="21"/>
    </row>
    <row r="36" spans="1:10" ht="21.75" customHeight="1" x14ac:dyDescent="0.25">
      <c r="H36" s="32"/>
    </row>
    <row r="37" spans="1:10" ht="21.75" customHeight="1" x14ac:dyDescent="0.25">
      <c r="H37" s="32"/>
    </row>
    <row r="38" spans="1:10" ht="21.75" customHeight="1" thickBot="1" x14ac:dyDescent="0.3">
      <c r="H38" s="32"/>
    </row>
    <row r="39" spans="1:10" ht="55.5" customHeight="1" thickBot="1" x14ac:dyDescent="0.3">
      <c r="A39" s="82" t="s">
        <v>59</v>
      </c>
      <c r="B39" s="84"/>
      <c r="C39" s="84"/>
      <c r="D39" s="84"/>
      <c r="E39" s="84"/>
      <c r="F39" s="84"/>
      <c r="G39" s="84"/>
      <c r="H39" s="84"/>
    </row>
    <row r="40" spans="1:10" ht="17.25" customHeight="1" x14ac:dyDescent="0.25">
      <c r="A40" s="16"/>
      <c r="B40" s="16"/>
      <c r="C40" s="16"/>
      <c r="D40" s="16"/>
      <c r="E40" s="16"/>
      <c r="F40" s="16"/>
      <c r="G40" s="16"/>
      <c r="H40" s="16"/>
    </row>
    <row r="41" spans="1:10" ht="16.5" customHeight="1" x14ac:dyDescent="0.25">
      <c r="A41" s="16"/>
      <c r="B41" s="21" t="s">
        <v>9</v>
      </c>
      <c r="C41" s="22" t="s">
        <v>23</v>
      </c>
      <c r="E41" s="21" t="s">
        <v>47</v>
      </c>
      <c r="F41" s="32"/>
      <c r="G41" s="32"/>
      <c r="H41" s="32"/>
    </row>
    <row r="42" spans="1:10" ht="26.25" customHeight="1" x14ac:dyDescent="0.25">
      <c r="B42" s="21" t="s">
        <v>10</v>
      </c>
      <c r="C42" s="24" t="s">
        <v>22</v>
      </c>
      <c r="E42" s="21" t="s">
        <v>8</v>
      </c>
      <c r="F42" s="23" t="s">
        <v>24</v>
      </c>
      <c r="G42" s="22"/>
      <c r="H42" s="22"/>
    </row>
    <row r="43" spans="1:10" ht="27" customHeight="1" x14ac:dyDescent="0.25">
      <c r="B43" s="25" t="s">
        <v>2</v>
      </c>
      <c r="C43" s="40" t="s">
        <v>34</v>
      </c>
      <c r="D43" s="41"/>
      <c r="E43" s="21" t="s">
        <v>11</v>
      </c>
      <c r="F43" s="26" t="s">
        <v>25</v>
      </c>
      <c r="G43" s="22"/>
      <c r="H43" s="22"/>
    </row>
    <row r="44" spans="1:10" ht="20.25" customHeight="1" x14ac:dyDescent="0.25">
      <c r="B44" s="21" t="s">
        <v>1</v>
      </c>
      <c r="C44" s="42"/>
      <c r="D44" s="41"/>
      <c r="E44" s="21" t="s">
        <v>16</v>
      </c>
      <c r="F44" s="27" t="s">
        <v>26</v>
      </c>
      <c r="G44" s="22"/>
      <c r="H44" s="22"/>
    </row>
    <row r="45" spans="1:10" ht="21" customHeight="1" x14ac:dyDescent="0.25">
      <c r="B45" s="21" t="s">
        <v>3</v>
      </c>
      <c r="C45" s="42">
        <v>2015</v>
      </c>
      <c r="D45" s="41"/>
      <c r="E45" s="21" t="s">
        <v>19</v>
      </c>
      <c r="F45" s="22" t="s">
        <v>27</v>
      </c>
      <c r="G45" s="22" t="s">
        <v>28</v>
      </c>
      <c r="H45" s="22"/>
    </row>
    <row r="46" spans="1:10" ht="21" customHeight="1" x14ac:dyDescent="0.25">
      <c r="B46" s="28"/>
      <c r="C46" s="39"/>
      <c r="D46" s="41"/>
    </row>
    <row r="47" spans="1:10" ht="16.5" customHeight="1" x14ac:dyDescent="0.2">
      <c r="A47" s="52"/>
      <c r="B47" s="53" t="s">
        <v>48</v>
      </c>
      <c r="C47" s="54"/>
      <c r="D47" s="54"/>
      <c r="E47" s="54"/>
      <c r="F47" s="21"/>
      <c r="G47" s="21"/>
      <c r="H47" s="21"/>
      <c r="I47" s="21"/>
      <c r="J47" s="21"/>
    </row>
    <row r="48" spans="1:10" ht="20.25" customHeight="1" x14ac:dyDescent="0.25">
      <c r="A48" s="54"/>
      <c r="B48" s="54" t="s">
        <v>49</v>
      </c>
      <c r="C48" s="55"/>
      <c r="D48" s="55"/>
      <c r="E48" s="55"/>
    </row>
    <row r="49" spans="1:8" ht="16.5" customHeight="1" thickBot="1" x14ac:dyDescent="0.3">
      <c r="D49" s="87" t="s">
        <v>6</v>
      </c>
      <c r="E49" s="87"/>
      <c r="F49" s="87"/>
      <c r="G49" s="87"/>
    </row>
    <row r="50" spans="1:8" ht="18.75" customHeight="1" thickBot="1" x14ac:dyDescent="0.3">
      <c r="A50" s="1" t="s">
        <v>4</v>
      </c>
      <c r="B50" s="17" t="s">
        <v>51</v>
      </c>
      <c r="C50" s="17" t="s">
        <v>5</v>
      </c>
      <c r="D50" s="2" t="s">
        <v>15</v>
      </c>
      <c r="E50" s="2" t="s">
        <v>13</v>
      </c>
      <c r="F50" s="2" t="s">
        <v>14</v>
      </c>
      <c r="G50" s="2" t="s">
        <v>17</v>
      </c>
      <c r="H50" s="1" t="s">
        <v>7</v>
      </c>
    </row>
    <row r="51" spans="1:8" ht="27" customHeight="1" x14ac:dyDescent="0.25">
      <c r="A51" s="43">
        <v>17</v>
      </c>
      <c r="B51" s="69">
        <v>375</v>
      </c>
      <c r="C51" s="43" t="s">
        <v>29</v>
      </c>
      <c r="D51" s="62">
        <v>392910.23</v>
      </c>
      <c r="E51" s="62">
        <v>392910.23</v>
      </c>
      <c r="F51" s="62">
        <v>392910.23</v>
      </c>
      <c r="G51" s="62">
        <f t="shared" ref="G51:G53" si="3">F51</f>
        <v>392910.23</v>
      </c>
      <c r="H51" s="61"/>
    </row>
    <row r="52" spans="1:8" ht="27" customHeight="1" x14ac:dyDescent="0.25">
      <c r="A52" s="43">
        <f>A51+1</f>
        <v>18</v>
      </c>
      <c r="B52" s="69">
        <v>376</v>
      </c>
      <c r="C52" s="43" t="s">
        <v>29</v>
      </c>
      <c r="D52" s="62">
        <v>39657.119999999981</v>
      </c>
      <c r="E52" s="62">
        <v>39657.119999999981</v>
      </c>
      <c r="F52" s="62">
        <v>39657.119999999981</v>
      </c>
      <c r="G52" s="62">
        <f t="shared" si="3"/>
        <v>39657.119999999981</v>
      </c>
      <c r="H52" s="61"/>
    </row>
    <row r="53" spans="1:8" ht="27" customHeight="1" x14ac:dyDescent="0.25">
      <c r="A53" s="43">
        <f t="shared" ref="A53:A55" si="4">A52+1</f>
        <v>19</v>
      </c>
      <c r="B53" s="69">
        <v>378</v>
      </c>
      <c r="C53" s="43" t="s">
        <v>29</v>
      </c>
      <c r="D53" s="62">
        <v>234203.21999999997</v>
      </c>
      <c r="E53" s="62">
        <v>234203.21999999997</v>
      </c>
      <c r="F53" s="62">
        <v>234203.21999999997</v>
      </c>
      <c r="G53" s="62">
        <f t="shared" si="3"/>
        <v>234203.21999999997</v>
      </c>
      <c r="H53" s="61"/>
    </row>
    <row r="54" spans="1:8" ht="27" customHeight="1" x14ac:dyDescent="0.25">
      <c r="A54" s="43">
        <f t="shared" si="4"/>
        <v>20</v>
      </c>
      <c r="B54" s="69">
        <v>515</v>
      </c>
      <c r="C54" s="43" t="s">
        <v>29</v>
      </c>
      <c r="D54" s="62">
        <v>225739.99</v>
      </c>
      <c r="E54" s="62">
        <v>225739.99</v>
      </c>
      <c r="F54" s="62">
        <v>225739.99</v>
      </c>
      <c r="G54" s="62">
        <v>225739.99</v>
      </c>
      <c r="H54" s="61"/>
    </row>
    <row r="55" spans="1:8" ht="27" customHeight="1" x14ac:dyDescent="0.25">
      <c r="A55" s="43">
        <f t="shared" si="4"/>
        <v>21</v>
      </c>
      <c r="B55" s="69">
        <v>591</v>
      </c>
      <c r="C55" s="43" t="s">
        <v>29</v>
      </c>
      <c r="D55" s="62">
        <v>853878.42</v>
      </c>
      <c r="E55" s="62">
        <v>853878.42</v>
      </c>
      <c r="F55" s="62">
        <v>853878.42</v>
      </c>
      <c r="G55" s="62">
        <v>853878.42</v>
      </c>
      <c r="H55" s="61"/>
    </row>
    <row r="56" spans="1:8" ht="27" customHeight="1" x14ac:dyDescent="0.25">
      <c r="A56" s="43"/>
      <c r="B56" s="61"/>
      <c r="C56" s="43"/>
      <c r="D56" s="62"/>
      <c r="E56" s="62"/>
      <c r="F56" s="62"/>
      <c r="G56" s="62"/>
      <c r="H56" s="61"/>
    </row>
    <row r="57" spans="1:8" ht="27" customHeight="1" x14ac:dyDescent="0.25">
      <c r="A57" s="43"/>
      <c r="B57" s="61"/>
      <c r="C57" s="43"/>
      <c r="D57" s="62"/>
      <c r="E57" s="62"/>
      <c r="F57" s="62"/>
      <c r="G57" s="62"/>
      <c r="H57" s="61"/>
    </row>
    <row r="58" spans="1:8" ht="27" customHeight="1" x14ac:dyDescent="0.25">
      <c r="A58" s="43"/>
      <c r="B58" s="61"/>
      <c r="C58" s="43"/>
      <c r="D58" s="62"/>
      <c r="E58" s="62"/>
      <c r="F58" s="62"/>
      <c r="G58" s="62"/>
      <c r="H58" s="61"/>
    </row>
    <row r="59" spans="1:8" ht="27" customHeight="1" x14ac:dyDescent="0.25">
      <c r="A59" s="43"/>
      <c r="B59" s="61"/>
      <c r="C59" s="43"/>
      <c r="D59" s="62"/>
      <c r="E59" s="62"/>
      <c r="F59" s="62"/>
      <c r="G59" s="62"/>
      <c r="H59" s="61"/>
    </row>
    <row r="60" spans="1:8" ht="27" customHeight="1" x14ac:dyDescent="0.25">
      <c r="A60" s="43"/>
      <c r="B60" s="61"/>
      <c r="C60" s="43"/>
      <c r="D60" s="62"/>
      <c r="E60" s="62"/>
      <c r="F60" s="62"/>
      <c r="G60" s="62"/>
      <c r="H60" s="61"/>
    </row>
    <row r="61" spans="1:8" ht="27" customHeight="1" x14ac:dyDescent="0.25">
      <c r="A61" s="43"/>
      <c r="B61" s="61"/>
      <c r="C61" s="43"/>
      <c r="D61" s="62"/>
      <c r="E61" s="62"/>
      <c r="F61" s="62"/>
      <c r="G61" s="62"/>
      <c r="H61" s="61"/>
    </row>
    <row r="62" spans="1:8" ht="27" customHeight="1" x14ac:dyDescent="0.25">
      <c r="A62" s="43"/>
      <c r="B62" s="61"/>
      <c r="C62" s="43"/>
      <c r="D62" s="62"/>
      <c r="E62" s="62"/>
      <c r="F62" s="62"/>
      <c r="G62" s="62"/>
      <c r="H62" s="61"/>
    </row>
    <row r="63" spans="1:8" ht="27" customHeight="1" x14ac:dyDescent="0.25">
      <c r="A63" s="43"/>
      <c r="B63" s="61"/>
      <c r="C63" s="43"/>
      <c r="D63" s="62"/>
      <c r="E63" s="62"/>
      <c r="F63" s="62"/>
      <c r="G63" s="62"/>
      <c r="H63" s="61"/>
    </row>
    <row r="64" spans="1:8" ht="27" customHeight="1" x14ac:dyDescent="0.25">
      <c r="A64" s="43"/>
      <c r="B64" s="61"/>
      <c r="C64" s="43"/>
      <c r="D64" s="62"/>
      <c r="E64" s="62"/>
      <c r="F64" s="62"/>
      <c r="G64" s="62"/>
      <c r="H64" s="61"/>
    </row>
    <row r="65" spans="1:9" ht="27" customHeight="1" x14ac:dyDescent="0.25">
      <c r="A65" s="43"/>
      <c r="B65" s="61"/>
      <c r="C65" s="43"/>
      <c r="D65" s="62"/>
      <c r="E65" s="62"/>
      <c r="F65" s="62"/>
      <c r="G65" s="62"/>
      <c r="H65" s="61"/>
    </row>
    <row r="66" spans="1:9" ht="27" customHeight="1" thickBot="1" x14ac:dyDescent="0.3">
      <c r="A66" s="4"/>
      <c r="B66" s="7"/>
      <c r="C66" s="43"/>
      <c r="D66" s="62"/>
      <c r="E66" s="62"/>
      <c r="F66" s="62"/>
      <c r="G66" s="62"/>
      <c r="H66" s="5"/>
    </row>
    <row r="67" spans="1:9" ht="27" customHeight="1" thickBot="1" x14ac:dyDescent="0.3">
      <c r="C67" s="19" t="s">
        <v>0</v>
      </c>
      <c r="D67" s="29">
        <f>SUM(D13:D65)</f>
        <v>3938404</v>
      </c>
      <c r="E67" s="29">
        <f>SUM(E13:E65)</f>
        <v>3938404</v>
      </c>
      <c r="F67" s="29">
        <f>SUM(F13:F65)</f>
        <v>3938404</v>
      </c>
      <c r="G67" s="29">
        <f>SUM(G13:G65)</f>
        <v>3938404</v>
      </c>
      <c r="H67" s="65" t="s">
        <v>65</v>
      </c>
    </row>
    <row r="68" spans="1:9" ht="21.75" customHeight="1" x14ac:dyDescent="0.25">
      <c r="A68" s="30" t="s">
        <v>50</v>
      </c>
      <c r="E68" s="18"/>
      <c r="F68" s="31"/>
      <c r="G68" s="31"/>
      <c r="H68" s="31"/>
      <c r="I68" s="31"/>
    </row>
    <row r="69" spans="1:9" ht="21.75" customHeight="1" x14ac:dyDescent="0.25">
      <c r="A69" s="30"/>
      <c r="D69" s="51"/>
      <c r="E69" s="18"/>
      <c r="F69" s="31"/>
      <c r="G69" s="31"/>
      <c r="H69" s="31"/>
      <c r="I69" s="31"/>
    </row>
    <row r="70" spans="1:9" ht="24" customHeight="1" x14ac:dyDescent="0.25">
      <c r="B70" s="32"/>
      <c r="C70" s="32"/>
      <c r="D70" s="51"/>
      <c r="H70" s="32"/>
      <c r="I70" s="32"/>
    </row>
    <row r="71" spans="1:9" ht="12.75" customHeight="1" x14ac:dyDescent="0.25">
      <c r="B71" s="88" t="s">
        <v>20</v>
      </c>
      <c r="C71" s="88"/>
      <c r="E71" s="81" t="s">
        <v>21</v>
      </c>
      <c r="F71" s="81"/>
      <c r="G71" s="74"/>
      <c r="H71" s="73" t="s">
        <v>40</v>
      </c>
      <c r="I71" s="34"/>
    </row>
    <row r="72" spans="1:9" ht="24" customHeight="1" x14ac:dyDescent="0.25">
      <c r="B72" s="80" t="s">
        <v>30</v>
      </c>
      <c r="C72" s="80"/>
      <c r="E72" s="80" t="s">
        <v>32</v>
      </c>
      <c r="F72" s="80"/>
      <c r="G72" s="72"/>
      <c r="H72" s="72" t="s">
        <v>41</v>
      </c>
      <c r="I72" s="21"/>
    </row>
    <row r="73" spans="1:9" x14ac:dyDescent="0.25">
      <c r="B73" s="80" t="s">
        <v>31</v>
      </c>
      <c r="C73" s="80"/>
      <c r="E73" s="80" t="s">
        <v>33</v>
      </c>
      <c r="F73" s="80"/>
      <c r="H73" s="72" t="s">
        <v>42</v>
      </c>
      <c r="I73" s="21"/>
    </row>
  </sheetData>
  <mergeCells count="16">
    <mergeCell ref="B73:C73"/>
    <mergeCell ref="E73:F73"/>
    <mergeCell ref="A39:H39"/>
    <mergeCell ref="D49:G49"/>
    <mergeCell ref="B71:C71"/>
    <mergeCell ref="E71:F71"/>
    <mergeCell ref="B72:C72"/>
    <mergeCell ref="E72:F72"/>
    <mergeCell ref="B35:C35"/>
    <mergeCell ref="E35:F35"/>
    <mergeCell ref="A1:H1"/>
    <mergeCell ref="D11:G11"/>
    <mergeCell ref="B33:C33"/>
    <mergeCell ref="E33:F33"/>
    <mergeCell ref="B34:C34"/>
    <mergeCell ref="E34:F34"/>
  </mergeCells>
  <hyperlinks>
    <hyperlink ref="F6" r:id="rId1"/>
    <hyperlink ref="F44" r:id="rId2"/>
  </hyperlinks>
  <printOptions horizontalCentered="1" verticalCentered="1"/>
  <pageMargins left="0.19685039370078741" right="0.19685039370078741" top="0.42" bottom="0.19685039370078741" header="0.31496062992125984" footer="0.31496062992125984"/>
  <pageSetup scale="64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6"/>
  <sheetViews>
    <sheetView topLeftCell="A19"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82" t="s">
        <v>59</v>
      </c>
      <c r="B1" s="84"/>
      <c r="C1" s="84"/>
      <c r="D1" s="84"/>
      <c r="E1" s="84"/>
      <c r="F1" s="84"/>
      <c r="G1" s="84"/>
      <c r="H1" s="85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9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9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</row>
    <row r="10" spans="1:9" ht="20.25" customHeight="1" x14ac:dyDescent="0.25">
      <c r="A10" s="54"/>
      <c r="B10" s="54" t="s">
        <v>49</v>
      </c>
      <c r="C10" s="55"/>
      <c r="D10" s="55"/>
      <c r="E10" s="55"/>
    </row>
    <row r="11" spans="1:9" ht="16.5" customHeight="1" thickBot="1" x14ac:dyDescent="0.3">
      <c r="D11" s="87" t="s">
        <v>6</v>
      </c>
      <c r="E11" s="87"/>
      <c r="F11" s="87"/>
      <c r="G11" s="87"/>
    </row>
    <row r="12" spans="1:9" ht="18.75" customHeight="1" thickBot="1" x14ac:dyDescent="0.3">
      <c r="A12" s="1" t="s">
        <v>4</v>
      </c>
      <c r="B12" s="70" t="s">
        <v>51</v>
      </c>
      <c r="C12" s="70" t="s">
        <v>5</v>
      </c>
      <c r="D12" s="63" t="s">
        <v>15</v>
      </c>
      <c r="E12" s="75" t="s">
        <v>13</v>
      </c>
      <c r="F12" s="75" t="s">
        <v>14</v>
      </c>
      <c r="G12" s="63" t="s">
        <v>17</v>
      </c>
      <c r="H12" s="71" t="s">
        <v>7</v>
      </c>
    </row>
    <row r="13" spans="1:9" ht="30" customHeight="1" x14ac:dyDescent="0.25">
      <c r="A13" s="3">
        <v>1</v>
      </c>
      <c r="B13" s="9">
        <v>441</v>
      </c>
      <c r="C13" s="4" t="s">
        <v>29</v>
      </c>
      <c r="D13" s="62">
        <v>41400</v>
      </c>
      <c r="E13" s="62">
        <v>41400</v>
      </c>
      <c r="F13" s="62">
        <v>41400</v>
      </c>
      <c r="G13" s="62">
        <v>41400</v>
      </c>
      <c r="H13" s="7" t="s">
        <v>52</v>
      </c>
    </row>
    <row r="14" spans="1:9" ht="30" customHeight="1" x14ac:dyDescent="0.25">
      <c r="A14" s="43">
        <v>2</v>
      </c>
      <c r="B14" s="69">
        <v>442</v>
      </c>
      <c r="C14" s="43" t="s">
        <v>29</v>
      </c>
      <c r="D14" s="62">
        <v>1053316</v>
      </c>
      <c r="E14" s="62">
        <v>1053316</v>
      </c>
      <c r="F14" s="62">
        <v>56800</v>
      </c>
      <c r="G14" s="62">
        <v>56800</v>
      </c>
      <c r="H14" s="61"/>
    </row>
    <row r="15" spans="1:9" ht="22.5" customHeight="1" thickBot="1" x14ac:dyDescent="0.3">
      <c r="A15" s="4">
        <v>3</v>
      </c>
      <c r="B15" s="9">
        <v>511</v>
      </c>
      <c r="C15" s="43" t="s">
        <v>29</v>
      </c>
      <c r="D15" s="11">
        <v>2849</v>
      </c>
      <c r="E15" s="11">
        <v>2849</v>
      </c>
      <c r="F15" s="11">
        <v>2849</v>
      </c>
      <c r="G15" s="11">
        <v>2849</v>
      </c>
      <c r="H15" s="5"/>
    </row>
    <row r="16" spans="1:9" ht="22.5" customHeight="1" x14ac:dyDescent="0.25">
      <c r="A16" s="3">
        <v>4</v>
      </c>
      <c r="B16" s="9">
        <v>515</v>
      </c>
      <c r="C16" s="43" t="s">
        <v>29</v>
      </c>
      <c r="D16" s="11">
        <v>6999</v>
      </c>
      <c r="E16" s="11">
        <v>6999</v>
      </c>
      <c r="F16" s="11">
        <v>6999</v>
      </c>
      <c r="G16" s="11">
        <v>6999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60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60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60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60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60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1104564</v>
      </c>
      <c r="E28" s="29">
        <f t="shared" ref="E28:G28" si="0">SUM(E13:E27)</f>
        <v>1104564</v>
      </c>
      <c r="F28" s="29">
        <f t="shared" si="0"/>
        <v>108048</v>
      </c>
      <c r="G28" s="29">
        <f t="shared" si="0"/>
        <v>108048</v>
      </c>
      <c r="H28" s="65" t="s">
        <v>64</v>
      </c>
    </row>
    <row r="29" spans="1:9" ht="21.75" customHeight="1" x14ac:dyDescent="0.25">
      <c r="A29" s="30" t="s">
        <v>50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88" t="s">
        <v>20</v>
      </c>
      <c r="C32" s="88"/>
      <c r="E32" s="81" t="s">
        <v>21</v>
      </c>
      <c r="F32" s="81"/>
      <c r="G32" s="58"/>
      <c r="H32" s="56" t="s">
        <v>40</v>
      </c>
      <c r="I32" s="34"/>
    </row>
    <row r="33" spans="2:9" ht="24" customHeight="1" x14ac:dyDescent="0.25">
      <c r="B33" s="80" t="s">
        <v>30</v>
      </c>
      <c r="C33" s="80"/>
      <c r="E33" s="80" t="s">
        <v>32</v>
      </c>
      <c r="F33" s="80"/>
      <c r="G33" s="57"/>
      <c r="H33" s="57" t="s">
        <v>41</v>
      </c>
      <c r="I33" s="21"/>
    </row>
    <row r="34" spans="2:9" x14ac:dyDescent="0.25">
      <c r="B34" s="80" t="s">
        <v>31</v>
      </c>
      <c r="C34" s="80"/>
      <c r="E34" s="80" t="s">
        <v>33</v>
      </c>
      <c r="F34" s="80"/>
      <c r="H34" s="57" t="s">
        <v>42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zoomScale="80" zoomScaleNormal="80" workbookViewId="0">
      <selection sqref="A1:J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82" t="s">
        <v>59</v>
      </c>
      <c r="B1" s="84"/>
      <c r="C1" s="84"/>
      <c r="D1" s="84"/>
      <c r="E1" s="84"/>
      <c r="F1" s="84"/>
      <c r="G1" s="84"/>
      <c r="H1" s="8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47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54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48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49</v>
      </c>
      <c r="C10" s="55"/>
      <c r="D10" s="55"/>
      <c r="E10" s="55"/>
    </row>
    <row r="11" spans="1:10" ht="16.5" customHeight="1" thickBot="1" x14ac:dyDescent="0.3">
      <c r="D11" s="87" t="s">
        <v>6</v>
      </c>
      <c r="E11" s="87"/>
      <c r="F11" s="87"/>
      <c r="G11" s="87"/>
    </row>
    <row r="12" spans="1:10" ht="18.75" customHeight="1" thickBot="1" x14ac:dyDescent="0.3">
      <c r="A12" s="1" t="s">
        <v>4</v>
      </c>
      <c r="B12" s="17" t="s">
        <v>51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9">
        <v>217</v>
      </c>
      <c r="C13" s="43" t="s">
        <v>29</v>
      </c>
      <c r="D13" s="10">
        <v>800</v>
      </c>
      <c r="E13" s="10">
        <v>800</v>
      </c>
      <c r="F13" s="10">
        <v>800</v>
      </c>
      <c r="G13" s="10">
        <f>F13</f>
        <v>800</v>
      </c>
      <c r="H13" s="6"/>
    </row>
    <row r="14" spans="1:10" ht="22.5" customHeight="1" x14ac:dyDescent="0.25">
      <c r="A14" s="4">
        <f>A13+1</f>
        <v>2</v>
      </c>
      <c r="B14" s="9">
        <v>291</v>
      </c>
      <c r="C14" s="4" t="s">
        <v>29</v>
      </c>
      <c r="D14" s="11">
        <v>22136</v>
      </c>
      <c r="E14" s="11">
        <v>22136</v>
      </c>
      <c r="F14" s="11">
        <v>0</v>
      </c>
      <c r="G14" s="11">
        <f>F14</f>
        <v>0</v>
      </c>
      <c r="H14" s="5"/>
    </row>
    <row r="15" spans="1:10" ht="22.5" customHeight="1" x14ac:dyDescent="0.25">
      <c r="A15" s="4">
        <f t="shared" ref="A15:A21" si="0">A14+1</f>
        <v>3</v>
      </c>
      <c r="B15" s="9">
        <v>294</v>
      </c>
      <c r="C15" s="4" t="s">
        <v>29</v>
      </c>
      <c r="D15" s="11">
        <v>142015</v>
      </c>
      <c r="E15" s="11">
        <v>142015</v>
      </c>
      <c r="F15" s="11">
        <v>49184</v>
      </c>
      <c r="G15" s="11">
        <f t="shared" ref="G15:G20" si="1">F15</f>
        <v>49184</v>
      </c>
      <c r="H15" s="5"/>
    </row>
    <row r="16" spans="1:10" ht="22.5" customHeight="1" x14ac:dyDescent="0.25">
      <c r="A16" s="4">
        <f t="shared" si="0"/>
        <v>4</v>
      </c>
      <c r="B16" s="9">
        <v>246</v>
      </c>
      <c r="C16" s="4" t="s">
        <v>29</v>
      </c>
      <c r="D16" s="11">
        <v>110687</v>
      </c>
      <c r="E16" s="11">
        <v>110687</v>
      </c>
      <c r="F16" s="11">
        <v>0</v>
      </c>
      <c r="G16" s="11">
        <f t="shared" si="1"/>
        <v>0</v>
      </c>
      <c r="H16" s="5"/>
    </row>
    <row r="17" spans="1:9" ht="22.5" customHeight="1" x14ac:dyDescent="0.25">
      <c r="A17" s="4">
        <f t="shared" si="0"/>
        <v>5</v>
      </c>
      <c r="B17" s="9">
        <v>334</v>
      </c>
      <c r="C17" s="4" t="s">
        <v>29</v>
      </c>
      <c r="D17" s="11">
        <v>168155</v>
      </c>
      <c r="E17" s="11">
        <v>168155</v>
      </c>
      <c r="F17" s="11">
        <v>26947</v>
      </c>
      <c r="G17" s="11">
        <f t="shared" si="1"/>
        <v>26947</v>
      </c>
      <c r="H17" s="5"/>
    </row>
    <row r="18" spans="1:9" ht="22.5" customHeight="1" x14ac:dyDescent="0.25">
      <c r="A18" s="4">
        <f t="shared" si="0"/>
        <v>6</v>
      </c>
      <c r="B18" s="9">
        <v>378</v>
      </c>
      <c r="C18" s="4" t="s">
        <v>29</v>
      </c>
      <c r="D18" s="11">
        <v>287758</v>
      </c>
      <c r="E18" s="11">
        <v>287758</v>
      </c>
      <c r="F18" s="11">
        <v>0</v>
      </c>
      <c r="G18" s="11">
        <f t="shared" si="1"/>
        <v>0</v>
      </c>
      <c r="H18" s="5"/>
    </row>
    <row r="19" spans="1:9" ht="22.5" customHeight="1" x14ac:dyDescent="0.25">
      <c r="A19" s="4">
        <f t="shared" si="0"/>
        <v>7</v>
      </c>
      <c r="B19" s="9">
        <v>399</v>
      </c>
      <c r="C19" s="4" t="s">
        <v>29</v>
      </c>
      <c r="D19" s="11">
        <v>110679</v>
      </c>
      <c r="E19" s="11">
        <v>110679</v>
      </c>
      <c r="F19" s="11">
        <v>0</v>
      </c>
      <c r="G19" s="11">
        <f t="shared" si="1"/>
        <v>0</v>
      </c>
      <c r="H19" s="5"/>
    </row>
    <row r="20" spans="1:9" ht="22.5" customHeight="1" x14ac:dyDescent="0.25">
      <c r="A20" s="4">
        <f t="shared" si="0"/>
        <v>8</v>
      </c>
      <c r="B20" s="9">
        <v>327</v>
      </c>
      <c r="C20" s="4" t="s">
        <v>29</v>
      </c>
      <c r="D20" s="11">
        <v>73700</v>
      </c>
      <c r="E20" s="11">
        <v>73700</v>
      </c>
      <c r="F20" s="11">
        <v>73700</v>
      </c>
      <c r="G20" s="11">
        <f t="shared" si="1"/>
        <v>73700</v>
      </c>
      <c r="H20" s="5"/>
    </row>
    <row r="21" spans="1:9" ht="22.5" customHeight="1" x14ac:dyDescent="0.25">
      <c r="A21" s="4">
        <f t="shared" si="0"/>
        <v>9</v>
      </c>
      <c r="B21" s="60">
        <v>442</v>
      </c>
      <c r="C21" s="4" t="s">
        <v>29</v>
      </c>
      <c r="D21" s="14">
        <v>1136340</v>
      </c>
      <c r="E21" s="14">
        <v>1136340</v>
      </c>
      <c r="F21" s="14">
        <v>0</v>
      </c>
      <c r="G21" s="14">
        <v>0</v>
      </c>
      <c r="H21" s="15"/>
    </row>
    <row r="22" spans="1:9" ht="22.5" customHeight="1" thickBot="1" x14ac:dyDescent="0.3">
      <c r="A22" s="4"/>
      <c r="B22" s="60"/>
      <c r="C22" s="4"/>
      <c r="D22" s="11"/>
      <c r="E22" s="14"/>
      <c r="F22" s="14"/>
      <c r="G22" s="14"/>
      <c r="H22" s="15"/>
    </row>
    <row r="23" spans="1:9" ht="22.5" customHeight="1" x14ac:dyDescent="0.25">
      <c r="A23" s="3"/>
      <c r="B23" s="60"/>
      <c r="C23" s="4"/>
      <c r="D23" s="11"/>
      <c r="E23" s="14"/>
      <c r="F23" s="14"/>
      <c r="G23" s="14"/>
      <c r="H23" s="15"/>
    </row>
    <row r="24" spans="1:9" ht="22.5" customHeight="1" thickBot="1" x14ac:dyDescent="0.3">
      <c r="A24" s="4"/>
      <c r="B24" s="60"/>
      <c r="C24" s="4"/>
      <c r="D24" s="11"/>
      <c r="E24" s="14"/>
      <c r="F24" s="14"/>
      <c r="G24" s="14"/>
      <c r="H24" s="15"/>
    </row>
    <row r="25" spans="1:9" ht="22.5" customHeight="1" x14ac:dyDescent="0.25">
      <c r="A25" s="3"/>
      <c r="B25" s="60"/>
      <c r="C25" s="4"/>
      <c r="D25" s="11"/>
      <c r="E25" s="14"/>
      <c r="F25" s="14"/>
      <c r="G25" s="14"/>
      <c r="H25" s="15"/>
    </row>
    <row r="26" spans="1:9" ht="22.5" customHeight="1" thickBot="1" x14ac:dyDescent="0.3">
      <c r="A26" s="4"/>
      <c r="B26" s="8"/>
      <c r="C26" s="9"/>
      <c r="D26" s="12"/>
      <c r="E26" s="12"/>
      <c r="F26" s="12"/>
      <c r="G26" s="12"/>
      <c r="H26" s="8"/>
    </row>
    <row r="27" spans="1:9" ht="27" customHeight="1" thickBot="1" x14ac:dyDescent="0.3">
      <c r="C27" s="19" t="s">
        <v>0</v>
      </c>
      <c r="D27" s="29">
        <f>SUM(D13:D26)</f>
        <v>2052270</v>
      </c>
      <c r="E27" s="29">
        <f t="shared" ref="E27:G27" si="2">SUM(E13:E26)</f>
        <v>2052270</v>
      </c>
      <c r="F27" s="29">
        <f t="shared" si="2"/>
        <v>150631</v>
      </c>
      <c r="G27" s="29">
        <f t="shared" si="2"/>
        <v>150631</v>
      </c>
      <c r="H27" s="65" t="s">
        <v>64</v>
      </c>
    </row>
    <row r="28" spans="1:9" ht="21.75" customHeight="1" x14ac:dyDescent="0.25">
      <c r="A28" s="30" t="s">
        <v>50</v>
      </c>
      <c r="E28" s="18"/>
      <c r="F28" s="31"/>
      <c r="G28" s="31"/>
      <c r="H28" s="31"/>
      <c r="I28" s="31"/>
    </row>
    <row r="29" spans="1:9" ht="21.75" customHeight="1" x14ac:dyDescent="0.25">
      <c r="A29" s="30"/>
      <c r="E29" s="18"/>
      <c r="F29" s="31"/>
      <c r="G29" s="31"/>
      <c r="H29" s="31"/>
      <c r="I29" s="31"/>
    </row>
    <row r="30" spans="1:9" ht="24" customHeight="1" x14ac:dyDescent="0.25">
      <c r="B30" s="32"/>
      <c r="C30" s="32"/>
      <c r="H30" s="32"/>
      <c r="I30" s="32"/>
    </row>
    <row r="31" spans="1:9" ht="12.75" customHeight="1" x14ac:dyDescent="0.25">
      <c r="B31" s="88" t="s">
        <v>20</v>
      </c>
      <c r="C31" s="88"/>
      <c r="E31" s="81" t="s">
        <v>21</v>
      </c>
      <c r="F31" s="81"/>
      <c r="G31" s="68"/>
      <c r="H31" s="67" t="s">
        <v>40</v>
      </c>
      <c r="I31" s="34"/>
    </row>
    <row r="32" spans="1:9" ht="24" customHeight="1" x14ac:dyDescent="0.25">
      <c r="B32" s="80" t="s">
        <v>30</v>
      </c>
      <c r="C32" s="80"/>
      <c r="E32" s="80" t="s">
        <v>32</v>
      </c>
      <c r="F32" s="80"/>
      <c r="G32" s="66"/>
      <c r="H32" s="66" t="s">
        <v>41</v>
      </c>
      <c r="I32" s="21"/>
    </row>
    <row r="33" spans="2:8" x14ac:dyDescent="0.25">
      <c r="B33" s="80" t="s">
        <v>31</v>
      </c>
      <c r="C33" s="80"/>
      <c r="E33" s="80" t="s">
        <v>33</v>
      </c>
      <c r="F33" s="80"/>
      <c r="H33" s="66" t="s">
        <v>42</v>
      </c>
    </row>
    <row r="34" spans="2:8" ht="21.75" customHeight="1" x14ac:dyDescent="0.25">
      <c r="H34" s="32"/>
    </row>
    <row r="35" spans="2:8" ht="24" customHeight="1" x14ac:dyDescent="0.25">
      <c r="B35" s="30"/>
    </row>
  </sheetData>
  <mergeCells count="8">
    <mergeCell ref="B33:C33"/>
    <mergeCell ref="E33:F33"/>
    <mergeCell ref="A1:H1"/>
    <mergeCell ref="D11:G11"/>
    <mergeCell ref="B31:C31"/>
    <mergeCell ref="E31:F31"/>
    <mergeCell ref="B32:C32"/>
    <mergeCell ref="E32:F32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A42" sqref="A4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GESTION PRODEP 2015</vt:lpstr>
      <vt:lpstr>GESTION PRODEP 2016</vt:lpstr>
      <vt:lpstr>GESTION PROFOCIE 2015</vt:lpstr>
      <vt:lpstr>AVANCE FINANCIERO-PPTO 2017</vt:lpstr>
      <vt:lpstr>AVANCE FINANCIERO-PRODEP 2015</vt:lpstr>
      <vt:lpstr>AVANCE FINANCIERO-Profocie 2015</vt:lpstr>
      <vt:lpstr>AVANCE FINANCIERO-PRODEP 2016</vt:lpstr>
      <vt:lpstr>AVANCE FINANCIERO-PFCE 2016</vt:lpstr>
      <vt:lpstr>Hoja2</vt:lpstr>
      <vt:lpstr>'AVANCE FINANCIERO-PFCE 2016'!Área_de_impresión</vt:lpstr>
      <vt:lpstr>'AVANCE FINANCIERO-PPTO 2017'!Área_de_impresión</vt:lpstr>
      <vt:lpstr>'AVANCE FINANCIERO-PRODEP 2015'!Área_de_impresión</vt:lpstr>
      <vt:lpstr>'AVANCE FINANCIERO-PRODEP 2016'!Área_de_impresión</vt:lpstr>
      <vt:lpstr>'AVANCE FINANCIERO-Profocie 2015'!Área_de_impresión</vt:lpstr>
      <vt:lpstr>'GESTION PRODEP 2015'!Área_de_impresión</vt:lpstr>
      <vt:lpstr>'GESTION PRODEP 2016'!Área_de_impresión</vt:lpstr>
      <vt:lpstr>'GESTION PROFOCIE 2015'!Área_de_impresión</vt:lpstr>
    </vt:vector>
  </TitlesOfParts>
  <Company>Gobierno Del Estado de Hidalgo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2017-04-11T19:43:02Z</cp:lastPrinted>
  <dcterms:created xsi:type="dcterms:W3CDTF">2013-01-22T16:37:05Z</dcterms:created>
  <dcterms:modified xsi:type="dcterms:W3CDTF">2017-04-11T19:43:09Z</dcterms:modified>
</cp:coreProperties>
</file>